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Sheet3" sheetId="3" r:id="rId2"/>
    <sheet name="Sheet1" sheetId="4" r:id="rId3"/>
  </sheets>
  <definedNames>
    <definedName name="_xlnm.Print_Titles" localSheetId="0">附件1!$4:$4</definedName>
  </definedNames>
  <calcPr calcId="144525" concurrentCalc="0"/>
</workbook>
</file>

<file path=xl/comments1.xml><?xml version="1.0" encoding="utf-8"?>
<comments xmlns="http://schemas.openxmlformats.org/spreadsheetml/2006/main">
  <authors>
    <author>smybjgk</author>
  </authors>
  <commentList>
    <comment ref="K5" authorId="0">
      <text>
        <r>
          <rPr>
            <b/>
            <sz val="9"/>
            <rFont val="宋体"/>
            <charset val="134"/>
          </rPr>
          <t>smybjgk:</t>
        </r>
        <r>
          <rPr>
            <sz val="9"/>
            <rFont val="宋体"/>
            <charset val="134"/>
          </rPr>
          <t xml:space="preserve">
含民营</t>
        </r>
      </text>
    </comment>
  </commentList>
</comments>
</file>

<file path=xl/sharedStrings.xml><?xml version="1.0" encoding="utf-8"?>
<sst xmlns="http://schemas.openxmlformats.org/spreadsheetml/2006/main" count="123" uniqueCount="94">
  <si>
    <t>附件</t>
  </si>
  <si>
    <t>三明市医疗机构部分药学服务项目及公立医疗机构价格表</t>
  </si>
  <si>
    <t>金额：元</t>
  </si>
  <si>
    <t>序号</t>
  </si>
  <si>
    <t>国家结算编码</t>
  </si>
  <si>
    <t>项目名称</t>
  </si>
  <si>
    <t>项目内涵</t>
  </si>
  <si>
    <t>除外内容</t>
  </si>
  <si>
    <t>计价单位</t>
  </si>
  <si>
    <t>价格（三级）</t>
  </si>
  <si>
    <t>价格（二级）</t>
  </si>
  <si>
    <t>价格（一级）</t>
  </si>
  <si>
    <t>说明</t>
  </si>
  <si>
    <t>医保属性</t>
  </si>
  <si>
    <t>先行自付比例</t>
  </si>
  <si>
    <t>限用
范围</t>
  </si>
  <si>
    <t>11.药学服务</t>
  </si>
  <si>
    <t>351204000150000-111100002</t>
  </si>
  <si>
    <t>静脉药物配置费</t>
  </si>
  <si>
    <t>药师审核处方或医嘱，在万级空间、局部百级的环境下无菌操作</t>
  </si>
  <si>
    <t>组</t>
  </si>
  <si>
    <t>①静脉药物配置费限静脉配置中心配置药物时收取；②静脉药物配置特殊药物的按三、二级医院每组32元收取。</t>
  </si>
  <si>
    <t>医保</t>
  </si>
  <si>
    <t>351204000150000-11110000201</t>
  </si>
  <si>
    <t>静脉药物配置费(特殊药物)</t>
  </si>
  <si>
    <t>药师审核处方或医嘱，在规定条件场所按照临床医嘱配置细胞毒药物、TPN药物。</t>
  </si>
  <si>
    <t>002503090050000-111100003</t>
  </si>
  <si>
    <t>血清药物浓度测定</t>
  </si>
  <si>
    <t>含样本采集、签收、处理（根据样本类型不同进行相应的前处理），检测样本，审核结果，录入实验室信息系统或人工登记，发送药物检测结果解读和临床药物治疗意见的报告，按规定处理废弃物。</t>
  </si>
  <si>
    <t>每种药物</t>
  </si>
  <si>
    <t>超过3种药物按3种收取。</t>
  </si>
  <si>
    <t>002505020090000-111100004</t>
  </si>
  <si>
    <t>体液抗生素浓度测定</t>
  </si>
  <si>
    <t>氨基糖甙类药物等分别参照执行</t>
  </si>
  <si>
    <t>002503090060000-111100005</t>
  </si>
  <si>
    <t>各类滥用药物筛查</t>
  </si>
  <si>
    <t>样本类型：血液、尿液。样本采集，样本处理，离心机离心，将试剂加入相应的空白孔、标准孔、对照孔及测定孔，经过孵育，洗板，加试剂等过程后用相关检测仪器比色得到吸光度值，绘制标准曲线得到待测物浓度，结果审核，发送药物检测结果解读和临床药物治疗意见的报告，废弃物处理。</t>
  </si>
  <si>
    <t>超过2种药物按2种收取。</t>
  </si>
  <si>
    <t>002505020010000-111100006</t>
  </si>
  <si>
    <t>药物敏感试验</t>
  </si>
  <si>
    <t>样本类型：分离株。制备菌悬液，选择相应药物测试，发送药物检测结果解读和临床药物治疗意见的报告，废弃物处理。</t>
  </si>
  <si>
    <t>①超过15种药物按15种收取。②结核菌药敏试验在药物敏感试验基础上三级医院加收45元、二级医院加收41元、一级医院加收36元</t>
  </si>
  <si>
    <t>002505020010000-11110000601</t>
  </si>
  <si>
    <t>药物敏感试验（结核杆菌）</t>
  </si>
  <si>
    <t>超过5种药物按5种收取。</t>
  </si>
  <si>
    <t>002505020010000-11110000602</t>
  </si>
  <si>
    <t>药物敏感试验（特殊药物）</t>
  </si>
  <si>
    <t>样本类型：肿瘤组织及血液、骨髓、胸腹水、脑脊液等体液。分离肿瘤细胞、制备肿瘤细胞悬液，分别加入不同浓度抗肿瘤药物，经体外培养分析肿瘤细胞存活率，判断肿瘤细胞对药物的敏感和耐药性，审核检测结果 ，录入实验室信息系统或人工登记，发送药物检测结果解读和临床药物治疗意见的报告，废弃物处理。</t>
  </si>
  <si>
    <t>超过4种药物按4种收取。</t>
  </si>
  <si>
    <t>002507000190300-111100007</t>
  </si>
  <si>
    <t>用药指导的基因检测</t>
  </si>
  <si>
    <t>检测CYP2C9、CYP2C19、CYP2D6、CYP3A4、VKORC1、SLCO1B1、ApoE、ADRB1、AGTR1、ACE等药物代谢酶与转运体和药物作用靶点基因。样本采集、签收、处理据标本类型不同进行相应的前处理，提取基因组DNA (RNA)，与质控品、阴阳性对照和内参同时扩增，分析扩增产物或杂交或芯片读取等，进行基因分析，判断并审核结果，录入实验室信息系统或人工登记，发送药物检测结果解读和临床药物治疗意见的报告，按规定处理废弃物。</t>
  </si>
  <si>
    <t>项</t>
  </si>
  <si>
    <t>项指1个基因。每药物检测超过1个基因的按三级医院585元、二级医院527元、一级474元收取。</t>
  </si>
  <si>
    <t>002507000190300-11110000701</t>
  </si>
  <si>
    <t>用药指导的基因检测（超过1个基因检测）</t>
  </si>
  <si>
    <t>001101000010000-111100008</t>
  </si>
  <si>
    <t>多学科综合门诊</t>
  </si>
  <si>
    <t>由3个及以上相关临床学科、针对疾病症状病史，结合体格检查、相关实验室诊断及影像学资料，研判分析病情，对患者进行综合评估，确定科学合理的诊治方案。</t>
  </si>
  <si>
    <t>次</t>
  </si>
  <si>
    <t>自主定价</t>
  </si>
  <si>
    <t>特需医疗，自主定价。多学科综合门诊的服务对象包括：①门诊患者就诊3个专科或在一个专科就诊3次以上尚未明确诊断者。②门诊患者所患疾病诊断较为明确，但病情涉及多学科、多系统，需要多个专科协同诊疗者及急诊疑难病患者。</t>
  </si>
  <si>
    <t>2022年药事服务费工作量金额汇总表</t>
  </si>
  <si>
    <t>计算机编码</t>
  </si>
  <si>
    <t>三级</t>
  </si>
  <si>
    <t>二级</t>
  </si>
  <si>
    <t>一级</t>
  </si>
  <si>
    <t>三级汇总</t>
  </si>
  <si>
    <t>三级金额</t>
  </si>
  <si>
    <t>二级汇总</t>
  </si>
  <si>
    <t>二级金额</t>
  </si>
  <si>
    <t>一级汇总</t>
  </si>
  <si>
    <t>一级金额</t>
  </si>
  <si>
    <t>金额汇总</t>
  </si>
  <si>
    <t>060438000001</t>
  </si>
  <si>
    <t>门诊药事服务费</t>
  </si>
  <si>
    <t>每人次</t>
  </si>
  <si>
    <t>15</t>
  </si>
  <si>
    <t>13</t>
  </si>
  <si>
    <t>060438000002</t>
  </si>
  <si>
    <t>药事服务费中药饮片</t>
  </si>
  <si>
    <t>30</t>
  </si>
  <si>
    <t>060438000003</t>
  </si>
  <si>
    <t>住院药事服务费</t>
  </si>
  <si>
    <t>50</t>
  </si>
  <si>
    <t>45</t>
  </si>
  <si>
    <t>汇总</t>
  </si>
  <si>
    <t>省价格（三甲）</t>
  </si>
  <si>
    <t>拟定三级价格</t>
  </si>
  <si>
    <t>药学门诊</t>
  </si>
  <si>
    <t>多学科综合门诊（含临床药学）</t>
  </si>
  <si>
    <t>住院诊查费（临床药学加收）</t>
  </si>
  <si>
    <t>日</t>
  </si>
  <si>
    <t>院内会诊（药师）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</si>
</sst>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_ "/>
    <numFmt numFmtId="179" formatCode="0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18"/>
      <color indexed="8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0"/>
      <color indexed="8"/>
      <name val="黑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9" fontId="37" fillId="0" borderId="0" applyFon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49" fontId="5" fillId="0" borderId="2" xfId="52" applyNumberFormat="1" applyFont="1" applyFill="1" applyBorder="1" applyAlignment="1">
      <alignment vertical="center" wrapText="1"/>
    </xf>
    <xf numFmtId="0" fontId="5" fillId="0" borderId="1" xfId="52" applyFont="1" applyFill="1" applyBorder="1" applyAlignment="1">
      <alignment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177" fontId="5" fillId="0" borderId="1" xfId="52" applyNumberFormat="1" applyFont="1" applyFill="1" applyBorder="1" applyAlignment="1">
      <alignment horizontal="center" vertical="center" wrapText="1"/>
    </xf>
    <xf numFmtId="178" fontId="5" fillId="0" borderId="3" xfId="52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vertical="center" wrapText="1"/>
    </xf>
    <xf numFmtId="0" fontId="5" fillId="0" borderId="1" xfId="53" applyFont="1" applyFill="1" applyBorder="1" applyAlignment="1">
      <alignment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178" fontId="5" fillId="0" borderId="3" xfId="53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5" fillId="0" borderId="3" xfId="5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vertical="center" wrapText="1"/>
    </xf>
    <xf numFmtId="0" fontId="15" fillId="0" borderId="1" xfId="52" applyFont="1" applyFill="1" applyBorder="1" applyAlignment="1">
      <alignment horizontal="left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77" fontId="14" fillId="0" borderId="1" xfId="52" applyNumberFormat="1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 wrapText="1"/>
    </xf>
    <xf numFmtId="9" fontId="2" fillId="0" borderId="1" xfId="5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51" applyFont="1" applyFill="1" applyBorder="1" applyAlignment="1">
      <alignment horizontal="left" vertical="center" wrapText="1"/>
    </xf>
    <xf numFmtId="49" fontId="14" fillId="0" borderId="1" xfId="52" applyNumberFormat="1" applyFont="1" applyFill="1" applyBorder="1" applyAlignment="1">
      <alignment horizontal="left" vertical="center" wrapText="1"/>
    </xf>
    <xf numFmtId="0" fontId="17" fillId="0" borderId="1" xfId="0" applyFont="1" applyFill="1" applyBorder="1">
      <alignment vertical="center"/>
    </xf>
    <xf numFmtId="49" fontId="14" fillId="0" borderId="1" xfId="5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52" applyFont="1" applyFill="1" applyBorder="1" applyAlignment="1">
      <alignment horizontal="left" vertical="center" wrapText="1"/>
    </xf>
    <xf numFmtId="9" fontId="14" fillId="0" borderId="1" xfId="5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 17" xfId="50"/>
    <cellStyle name="常规 18" xfId="51"/>
    <cellStyle name="常规 10" xfId="52"/>
    <cellStyle name="常规 2 2" xfId="5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N12" sqref="N12"/>
    </sheetView>
  </sheetViews>
  <sheetFormatPr defaultColWidth="9" defaultRowHeight="13.5"/>
  <cols>
    <col min="1" max="1" width="4.75" style="31" customWidth="1"/>
    <col min="2" max="2" width="15.5" style="32" customWidth="1"/>
    <col min="3" max="3" width="11.875" style="1" customWidth="1"/>
    <col min="4" max="4" width="22.8833333333333" style="1" customWidth="1"/>
    <col min="5" max="5" width="5.10833333333333" style="1" customWidth="1"/>
    <col min="6" max="6" width="5.25" style="1" customWidth="1"/>
    <col min="7" max="7" width="6.5" style="31" customWidth="1"/>
    <col min="8" max="8" width="6.75" style="31" customWidth="1"/>
    <col min="9" max="9" width="6.625" style="31" customWidth="1"/>
    <col min="10" max="10" width="18.625" style="2" customWidth="1"/>
    <col min="11" max="11" width="4.33333333333333" style="1" customWidth="1"/>
    <col min="12" max="12" width="5" style="1" customWidth="1"/>
    <col min="13" max="13" width="5.66666666666667" style="1" customWidth="1"/>
    <col min="14" max="14" width="9" style="1"/>
    <col min="15" max="15" width="77.75" style="1" customWidth="1"/>
    <col min="16" max="16384" width="9" style="1"/>
  </cols>
  <sheetData>
    <row r="1" ht="20.25" spans="1:2">
      <c r="A1" s="33" t="s">
        <v>0</v>
      </c>
      <c r="B1" s="34"/>
    </row>
    <row r="2" ht="39" customHeight="1" spans="1:13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22.5" spans="1:13">
      <c r="A3" s="36"/>
      <c r="B3" s="36"/>
      <c r="C3" s="36"/>
      <c r="D3" s="36"/>
      <c r="E3" s="36"/>
      <c r="F3" s="36"/>
      <c r="G3" s="36"/>
      <c r="H3" s="36"/>
      <c r="I3" s="36"/>
      <c r="J3" s="36"/>
      <c r="K3" s="51" t="s">
        <v>2</v>
      </c>
      <c r="L3" s="51"/>
      <c r="M3" s="51"/>
    </row>
    <row r="4" ht="36" spans="1:13">
      <c r="A4" s="5" t="s">
        <v>3</v>
      </c>
      <c r="B4" s="37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  <c r="I4" s="7" t="s">
        <v>11</v>
      </c>
      <c r="J4" s="6" t="s">
        <v>12</v>
      </c>
      <c r="K4" s="52" t="s">
        <v>13</v>
      </c>
      <c r="L4" s="53" t="s">
        <v>14</v>
      </c>
      <c r="M4" s="52" t="s">
        <v>15</v>
      </c>
    </row>
    <row r="5" spans="1:13">
      <c r="A5" s="38"/>
      <c r="B5" s="39"/>
      <c r="C5" s="40" t="s">
        <v>16</v>
      </c>
      <c r="D5" s="41"/>
      <c r="E5" s="41"/>
      <c r="F5" s="41"/>
      <c r="G5" s="38"/>
      <c r="H5" s="38"/>
      <c r="I5" s="38"/>
      <c r="J5" s="54"/>
      <c r="K5" s="41"/>
      <c r="L5" s="41"/>
      <c r="M5" s="41"/>
    </row>
    <row r="6" ht="73" customHeight="1" spans="1:13">
      <c r="A6" s="42">
        <v>1</v>
      </c>
      <c r="B6" s="43" t="s">
        <v>17</v>
      </c>
      <c r="C6" s="44" t="s">
        <v>18</v>
      </c>
      <c r="D6" s="45" t="s">
        <v>19</v>
      </c>
      <c r="E6" s="45"/>
      <c r="F6" s="46" t="s">
        <v>20</v>
      </c>
      <c r="G6" s="42">
        <v>1</v>
      </c>
      <c r="H6" s="42">
        <v>1</v>
      </c>
      <c r="I6" s="42"/>
      <c r="J6" s="55" t="s">
        <v>21</v>
      </c>
      <c r="K6" s="56" t="s">
        <v>22</v>
      </c>
      <c r="L6" s="57"/>
      <c r="M6" s="57"/>
    </row>
    <row r="7" ht="33.75" spans="1:13">
      <c r="A7" s="42">
        <v>2</v>
      </c>
      <c r="B7" s="43" t="s">
        <v>23</v>
      </c>
      <c r="C7" s="44" t="s">
        <v>24</v>
      </c>
      <c r="D7" s="47" t="s">
        <v>25</v>
      </c>
      <c r="E7" s="47"/>
      <c r="F7" s="46" t="s">
        <v>20</v>
      </c>
      <c r="G7" s="42">
        <v>32</v>
      </c>
      <c r="H7" s="42">
        <v>32</v>
      </c>
      <c r="I7" s="42"/>
      <c r="J7" s="47"/>
      <c r="K7" s="56" t="s">
        <v>22</v>
      </c>
      <c r="L7" s="57"/>
      <c r="M7" s="57"/>
    </row>
    <row r="8" ht="103" customHeight="1" spans="1:13">
      <c r="A8" s="42">
        <v>3</v>
      </c>
      <c r="B8" s="43" t="s">
        <v>26</v>
      </c>
      <c r="C8" s="44" t="s">
        <v>27</v>
      </c>
      <c r="D8" s="47" t="s">
        <v>28</v>
      </c>
      <c r="E8" s="47"/>
      <c r="F8" s="46" t="s">
        <v>29</v>
      </c>
      <c r="G8" s="42">
        <v>108</v>
      </c>
      <c r="H8" s="42">
        <v>97</v>
      </c>
      <c r="I8" s="42">
        <v>87</v>
      </c>
      <c r="J8" s="55" t="s">
        <v>30</v>
      </c>
      <c r="K8" s="56" t="s">
        <v>22</v>
      </c>
      <c r="L8" s="57"/>
      <c r="M8" s="57"/>
    </row>
    <row r="9" ht="22.5" spans="1:13">
      <c r="A9" s="42">
        <v>4</v>
      </c>
      <c r="B9" s="43" t="s">
        <v>31</v>
      </c>
      <c r="C9" s="48" t="s">
        <v>32</v>
      </c>
      <c r="D9" s="43" t="s">
        <v>33</v>
      </c>
      <c r="E9" s="42"/>
      <c r="F9" s="48" t="s">
        <v>29</v>
      </c>
      <c r="G9" s="42">
        <v>49</v>
      </c>
      <c r="H9" s="42">
        <v>44</v>
      </c>
      <c r="I9" s="42">
        <v>40</v>
      </c>
      <c r="J9" s="43"/>
      <c r="K9" s="58" t="s">
        <v>22</v>
      </c>
      <c r="L9" s="59"/>
      <c r="M9" s="59"/>
    </row>
    <row r="10" ht="153" customHeight="1" spans="1:13">
      <c r="A10" s="42">
        <v>5</v>
      </c>
      <c r="B10" s="43" t="s">
        <v>34</v>
      </c>
      <c r="C10" s="49" t="s">
        <v>35</v>
      </c>
      <c r="D10" s="43" t="s">
        <v>36</v>
      </c>
      <c r="E10" s="42"/>
      <c r="F10" s="48" t="s">
        <v>29</v>
      </c>
      <c r="G10" s="42">
        <v>73</v>
      </c>
      <c r="H10" s="42">
        <v>73</v>
      </c>
      <c r="I10" s="42">
        <v>66</v>
      </c>
      <c r="J10" s="46" t="s">
        <v>37</v>
      </c>
      <c r="K10" s="59"/>
      <c r="L10" s="59"/>
      <c r="M10" s="59"/>
    </row>
    <row r="11" ht="86" customHeight="1" spans="1:13">
      <c r="A11" s="42">
        <v>6</v>
      </c>
      <c r="B11" s="43" t="s">
        <v>38</v>
      </c>
      <c r="C11" s="49" t="s">
        <v>39</v>
      </c>
      <c r="D11" s="43" t="s">
        <v>40</v>
      </c>
      <c r="E11" s="42"/>
      <c r="F11" s="48" t="s">
        <v>29</v>
      </c>
      <c r="G11" s="42">
        <v>9</v>
      </c>
      <c r="H11" s="42">
        <v>8.1</v>
      </c>
      <c r="I11" s="42">
        <v>7.2</v>
      </c>
      <c r="J11" s="46" t="s">
        <v>41</v>
      </c>
      <c r="K11" s="58" t="s">
        <v>22</v>
      </c>
      <c r="L11" s="59"/>
      <c r="M11" s="59"/>
    </row>
    <row r="12" ht="22.5" spans="1:13">
      <c r="A12" s="42">
        <v>7</v>
      </c>
      <c r="B12" s="43" t="s">
        <v>42</v>
      </c>
      <c r="C12" s="49" t="s">
        <v>43</v>
      </c>
      <c r="D12" s="42"/>
      <c r="E12" s="42"/>
      <c r="F12" s="48" t="s">
        <v>29</v>
      </c>
      <c r="G12" s="42">
        <v>54</v>
      </c>
      <c r="H12" s="50">
        <v>49</v>
      </c>
      <c r="I12" s="42">
        <v>43</v>
      </c>
      <c r="J12" s="48" t="s">
        <v>44</v>
      </c>
      <c r="K12" s="58" t="s">
        <v>22</v>
      </c>
      <c r="L12" s="59"/>
      <c r="M12" s="59"/>
    </row>
    <row r="13" ht="156" customHeight="1" spans="1:13">
      <c r="A13" s="42">
        <v>8</v>
      </c>
      <c r="B13" s="43" t="s">
        <v>45</v>
      </c>
      <c r="C13" s="44" t="s">
        <v>46</v>
      </c>
      <c r="D13" s="47" t="s">
        <v>47</v>
      </c>
      <c r="E13" s="42"/>
      <c r="F13" s="48" t="s">
        <v>29</v>
      </c>
      <c r="G13" s="42">
        <v>59</v>
      </c>
      <c r="H13" s="42">
        <v>53</v>
      </c>
      <c r="I13" s="42">
        <v>48</v>
      </c>
      <c r="J13" s="60" t="s">
        <v>48</v>
      </c>
      <c r="K13" s="58" t="s">
        <v>22</v>
      </c>
      <c r="L13" s="59"/>
      <c r="M13" s="59"/>
    </row>
    <row r="14" ht="223" customHeight="1" spans="1:13">
      <c r="A14" s="42">
        <v>9</v>
      </c>
      <c r="B14" s="43" t="s">
        <v>49</v>
      </c>
      <c r="C14" s="49" t="s">
        <v>50</v>
      </c>
      <c r="D14" s="43" t="s">
        <v>51</v>
      </c>
      <c r="E14" s="42"/>
      <c r="F14" s="48" t="s">
        <v>52</v>
      </c>
      <c r="G14" s="42">
        <v>324</v>
      </c>
      <c r="H14" s="42">
        <v>292</v>
      </c>
      <c r="I14" s="42">
        <v>263</v>
      </c>
      <c r="J14" s="49" t="s">
        <v>53</v>
      </c>
      <c r="K14" s="58" t="s">
        <v>22</v>
      </c>
      <c r="L14" s="61">
        <v>0.1</v>
      </c>
      <c r="M14" s="59"/>
    </row>
    <row r="15" ht="33.75" spans="1:13">
      <c r="A15" s="42">
        <v>10</v>
      </c>
      <c r="B15" s="43" t="s">
        <v>54</v>
      </c>
      <c r="C15" s="49" t="s">
        <v>55</v>
      </c>
      <c r="D15" s="42"/>
      <c r="E15" s="42"/>
      <c r="F15" s="48" t="s">
        <v>52</v>
      </c>
      <c r="G15" s="42">
        <v>585</v>
      </c>
      <c r="H15" s="42">
        <v>527</v>
      </c>
      <c r="I15" s="42">
        <v>474</v>
      </c>
      <c r="J15" s="43"/>
      <c r="K15" s="58" t="s">
        <v>22</v>
      </c>
      <c r="L15" s="61">
        <v>0.1</v>
      </c>
      <c r="M15" s="59"/>
    </row>
    <row r="16" ht="144" customHeight="1" spans="1:13">
      <c r="A16" s="42">
        <v>11</v>
      </c>
      <c r="B16" s="43" t="s">
        <v>56</v>
      </c>
      <c r="C16" s="43" t="s">
        <v>57</v>
      </c>
      <c r="D16" s="43" t="s">
        <v>58</v>
      </c>
      <c r="E16" s="43"/>
      <c r="F16" s="43" t="s">
        <v>59</v>
      </c>
      <c r="G16" s="43" t="s">
        <v>60</v>
      </c>
      <c r="H16" s="43"/>
      <c r="I16" s="43"/>
      <c r="J16" s="43" t="s">
        <v>61</v>
      </c>
      <c r="K16" s="62"/>
      <c r="L16" s="62"/>
      <c r="M16" s="62"/>
    </row>
  </sheetData>
  <mergeCells count="3">
    <mergeCell ref="A1:B1"/>
    <mergeCell ref="A2:M2"/>
    <mergeCell ref="K3:M3"/>
  </mergeCells>
  <printOptions horizontalCentered="1"/>
  <pageMargins left="0.314583333333333" right="0.314583333333333" top="0.354166666666667" bottom="0" header="0.118055555555556" footer="0.118055555555556"/>
  <pageSetup paperSize="9" scale="83" fitToHeight="0" orientation="portrait" horizontalDpi="600"/>
  <headerFooter differentOddEven="1">
    <oddFooter>&amp;L&amp;16— 4 —</oddFooter>
    <evenFooter>&amp;R&amp;16— 5 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I15" sqref="I15"/>
    </sheetView>
  </sheetViews>
  <sheetFormatPr defaultColWidth="9" defaultRowHeight="13.5" outlineLevelRow="6"/>
  <cols>
    <col min="1" max="1" width="12.75" customWidth="1"/>
    <col min="2" max="2" width="18.125" customWidth="1"/>
    <col min="3" max="3" width="4.75" customWidth="1"/>
    <col min="4" max="4" width="7.25" customWidth="1"/>
    <col min="5" max="5" width="6.125" customWidth="1"/>
    <col min="6" max="6" width="6.875" customWidth="1"/>
    <col min="7" max="12" width="11.125" customWidth="1"/>
    <col min="13" max="13" width="11.125" style="3"/>
    <col min="14" max="16298" width="9.125"/>
  </cols>
  <sheetData>
    <row r="1" ht="67" customHeight="1" spans="1:13">
      <c r="A1" s="15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customFormat="1" ht="25.5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28" t="s">
        <v>2</v>
      </c>
      <c r="M2" s="28"/>
    </row>
    <row r="3" s="12" customFormat="1" ht="35" customHeight="1" spans="1:13">
      <c r="A3" s="16" t="s">
        <v>63</v>
      </c>
      <c r="B3" s="17" t="s">
        <v>5</v>
      </c>
      <c r="C3" s="17" t="s">
        <v>8</v>
      </c>
      <c r="D3" s="18" t="s">
        <v>64</v>
      </c>
      <c r="E3" s="19" t="s">
        <v>65</v>
      </c>
      <c r="F3" s="20" t="s">
        <v>66</v>
      </c>
      <c r="G3" s="10" t="s">
        <v>67</v>
      </c>
      <c r="H3" s="10" t="s">
        <v>68</v>
      </c>
      <c r="I3" s="10" t="s">
        <v>69</v>
      </c>
      <c r="J3" s="10" t="s">
        <v>70</v>
      </c>
      <c r="K3" s="10" t="s">
        <v>71</v>
      </c>
      <c r="L3" s="10" t="s">
        <v>72</v>
      </c>
      <c r="M3" s="29" t="s">
        <v>73</v>
      </c>
    </row>
    <row r="4" s="13" customFormat="1" ht="35" customHeight="1" spans="1:13">
      <c r="A4" s="21" t="s">
        <v>74</v>
      </c>
      <c r="B4" s="22" t="s">
        <v>75</v>
      </c>
      <c r="C4" s="22" t="s">
        <v>76</v>
      </c>
      <c r="D4" s="23" t="s">
        <v>77</v>
      </c>
      <c r="E4" s="23" t="s">
        <v>78</v>
      </c>
      <c r="F4" s="24"/>
      <c r="G4" s="25">
        <v>822472</v>
      </c>
      <c r="H4" s="25">
        <v>12337080</v>
      </c>
      <c r="I4" s="25">
        <v>1694699.02</v>
      </c>
      <c r="J4" s="25">
        <v>22031087.26</v>
      </c>
      <c r="K4" s="25">
        <v>30316</v>
      </c>
      <c r="L4" s="25">
        <v>0</v>
      </c>
      <c r="M4" s="25">
        <f>+H4+J4+L4</f>
        <v>34368167.26</v>
      </c>
    </row>
    <row r="5" s="13" customFormat="1" ht="35" customHeight="1" spans="1:13">
      <c r="A5" s="21" t="s">
        <v>79</v>
      </c>
      <c r="B5" s="22" t="s">
        <v>80</v>
      </c>
      <c r="C5" s="22" t="s">
        <v>76</v>
      </c>
      <c r="D5" s="23" t="s">
        <v>81</v>
      </c>
      <c r="E5" s="23" t="s">
        <v>81</v>
      </c>
      <c r="F5" s="26">
        <v>20</v>
      </c>
      <c r="G5" s="25">
        <v>151356</v>
      </c>
      <c r="H5" s="25">
        <v>4540680</v>
      </c>
      <c r="I5" s="25">
        <v>291944</v>
      </c>
      <c r="J5" s="25">
        <v>8758320</v>
      </c>
      <c r="K5" s="30">
        <v>298341</v>
      </c>
      <c r="L5" s="25">
        <v>5966820</v>
      </c>
      <c r="M5" s="25">
        <f>+H5+J5+L5</f>
        <v>19265820</v>
      </c>
    </row>
    <row r="6" s="14" customFormat="1" ht="35" customHeight="1" spans="1:13">
      <c r="A6" s="21" t="s">
        <v>82</v>
      </c>
      <c r="B6" s="22" t="s">
        <v>83</v>
      </c>
      <c r="C6" s="22" t="s">
        <v>76</v>
      </c>
      <c r="D6" s="23" t="s">
        <v>84</v>
      </c>
      <c r="E6" s="23" t="s">
        <v>85</v>
      </c>
      <c r="F6" s="24"/>
      <c r="G6" s="25">
        <v>95436.91</v>
      </c>
      <c r="H6" s="25">
        <v>4771845.5</v>
      </c>
      <c r="I6" s="25">
        <v>142502</v>
      </c>
      <c r="J6" s="25">
        <v>6412590</v>
      </c>
      <c r="K6" s="25">
        <v>708</v>
      </c>
      <c r="L6" s="25">
        <v>0</v>
      </c>
      <c r="M6" s="25">
        <f>+H6+J6+L6</f>
        <v>11184435.5</v>
      </c>
    </row>
    <row r="7" s="14" customFormat="1" ht="35" customHeight="1" spans="1:13">
      <c r="A7" s="27" t="s">
        <v>86</v>
      </c>
      <c r="B7" s="27"/>
      <c r="C7" s="27"/>
      <c r="D7" s="27"/>
      <c r="E7" s="27"/>
      <c r="F7" s="27"/>
      <c r="G7" s="25">
        <f t="shared" ref="G7:K7" si="0">+G6+G5+G4</f>
        <v>1069264.91</v>
      </c>
      <c r="H7" s="25">
        <f t="shared" ref="H7:L7" si="1">SUM(H4:H6)</f>
        <v>21649605.5</v>
      </c>
      <c r="I7" s="25">
        <f t="shared" si="0"/>
        <v>2129145.02</v>
      </c>
      <c r="J7" s="25">
        <f t="shared" si="1"/>
        <v>37201997.26</v>
      </c>
      <c r="K7" s="25">
        <f t="shared" si="0"/>
        <v>329365</v>
      </c>
      <c r="L7" s="25">
        <f t="shared" si="1"/>
        <v>5966820</v>
      </c>
      <c r="M7" s="25">
        <f>+H7+J7+L7</f>
        <v>64818422.76</v>
      </c>
    </row>
  </sheetData>
  <mergeCells count="3">
    <mergeCell ref="A1:M1"/>
    <mergeCell ref="L2:M2"/>
    <mergeCell ref="A7:F7"/>
  </mergeCell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7"/>
  <sheetViews>
    <sheetView workbookViewId="0">
      <selection activeCell="E26" sqref="E26"/>
    </sheetView>
  </sheetViews>
  <sheetFormatPr defaultColWidth="9" defaultRowHeight="13.5" outlineLevelRow="6" outlineLevelCol="4"/>
  <cols>
    <col min="1" max="1" width="5.375" customWidth="1"/>
    <col min="2" max="2" width="12.125" style="3" customWidth="1"/>
    <col min="3" max="3" width="4.625" style="3" customWidth="1"/>
    <col min="5" max="5" width="9" style="4"/>
  </cols>
  <sheetData>
    <row r="3" s="1" customFormat="1" ht="24" spans="1:5">
      <c r="A3" s="5" t="s">
        <v>3</v>
      </c>
      <c r="B3" s="6" t="s">
        <v>5</v>
      </c>
      <c r="C3" s="6" t="s">
        <v>8</v>
      </c>
      <c r="D3" s="6" t="s">
        <v>87</v>
      </c>
      <c r="E3" s="7" t="s">
        <v>88</v>
      </c>
    </row>
    <row r="4" s="2" customFormat="1" ht="25" customHeight="1" spans="1:5">
      <c r="A4" s="8">
        <v>1</v>
      </c>
      <c r="B4" s="9" t="s">
        <v>89</v>
      </c>
      <c r="C4" s="8" t="s">
        <v>59</v>
      </c>
      <c r="D4" s="8">
        <v>30</v>
      </c>
      <c r="E4" s="8">
        <v>27</v>
      </c>
    </row>
    <row r="5" s="2" customFormat="1" ht="25" customHeight="1" spans="1:5">
      <c r="A5" s="8">
        <v>2</v>
      </c>
      <c r="B5" s="8" t="s">
        <v>90</v>
      </c>
      <c r="C5" s="8" t="s">
        <v>59</v>
      </c>
      <c r="D5" s="8" t="s">
        <v>60</v>
      </c>
      <c r="E5" s="8" t="s">
        <v>60</v>
      </c>
    </row>
    <row r="6" s="2" customFormat="1" ht="25" customHeight="1" spans="1:5">
      <c r="A6" s="8">
        <v>3</v>
      </c>
      <c r="B6" s="10" t="s">
        <v>91</v>
      </c>
      <c r="C6" s="8" t="s">
        <v>92</v>
      </c>
      <c r="D6" s="8">
        <v>10</v>
      </c>
      <c r="E6" s="8">
        <v>9</v>
      </c>
    </row>
    <row r="7" s="2" customFormat="1" ht="25" customHeight="1" spans="1:5">
      <c r="A7" s="8">
        <v>4</v>
      </c>
      <c r="B7" s="8" t="s">
        <v>93</v>
      </c>
      <c r="C7" s="8" t="s">
        <v>59</v>
      </c>
      <c r="D7" s="8">
        <v>20</v>
      </c>
      <c r="E7" s="11">
        <v>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阿蛋</cp:lastModifiedBy>
  <dcterms:created xsi:type="dcterms:W3CDTF">2022-06-20T17:28:00Z</dcterms:created>
  <cp:lastPrinted>2022-06-20T19:31:00Z</cp:lastPrinted>
  <dcterms:modified xsi:type="dcterms:W3CDTF">2023-11-10T00:32:36Z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2A58A26FD191EB3ED8494C659755D62D</vt:lpwstr>
  </property>
</Properties>
</file>