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<sst xmlns="http://schemas.openxmlformats.org/spreadsheetml/2006/main" count="579" uniqueCount="107">
  <si>
    <t>附件1：</t>
  </si>
  <si>
    <t>尤溪县城市居民最低生活保障统计表</t>
  </si>
  <si>
    <t>( 2020年9月 ）</t>
  </si>
  <si>
    <t>填报单位:（盖章）</t>
  </si>
  <si>
    <t>签批人:</t>
  </si>
  <si>
    <t xml:space="preserve"> 救助部门审核人：</t>
  </si>
  <si>
    <t>计财部门审核人：</t>
  </si>
  <si>
    <t>填表人:  张昌斌</t>
  </si>
  <si>
    <t>填表日期:2020年9月23日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</si>
  <si>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</si>
  <si>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</si>
  <si>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</si>
  <si>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</si>
  <si>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</si>
  <si>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</si>
  <si>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</si>
  <si>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</si>
  <si>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</si>
  <si>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</si>
  <si>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</si>
  <si>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</si>
  <si>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</si>
  <si>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</si>
  <si>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</si>
  <si>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</si>
  <si>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</si>
  <si>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</si>
  <si>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</si>
  <si>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</si>
  <si>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</si>
  <si>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</si>
  <si>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</si>
  <si>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</si>
  <si>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</si>
  <si>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</si>
  <si>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</si>
  <si>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</si>
  <si>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</si>
  <si>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其中：提标补发</t>
  </si>
  <si>
    <t>其中：月物价补贴</t>
  </si>
  <si>
    <r>
      <t>其中：</t>
    </r>
    <r>
      <rPr>
        <sz val="10"/>
        <rFont val="宋体"/>
        <family val="0"/>
      </rPr>
      <t>提标补发</t>
    </r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</si>
  <si>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</si>
  <si>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</si>
  <si>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</si>
  <si>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</si>
  <si>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</si>
  <si>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</si>
  <si>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</si>
  <si>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</si>
  <si>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尤溪县农村居民最低生活保障统计表</t>
  </si>
  <si>
    <t xml:space="preserve"> </t>
  </si>
  <si>
    <t xml:space="preserve">计财部门审核人： </t>
  </si>
  <si>
    <t>填表人:张昌斌</t>
  </si>
  <si>
    <t>低保中列为扶贫开发对象</t>
  </si>
  <si>
    <t>1-当月资金总支出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</si>
  <si>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</si>
  <si>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</si>
  <si>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</si>
  <si>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尤溪县特困人员救助供养情况统计表</t>
  </si>
  <si>
    <t>(2020年9月）</t>
  </si>
  <si>
    <t>市、县（区）名称</t>
  </si>
  <si>
    <t>救助供养对象</t>
  </si>
  <si>
    <t>救助供养资金</t>
  </si>
  <si>
    <t>月物价补贴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</si>
  <si>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</si>
  <si>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</si>
  <si>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</si>
  <si>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</si>
  <si>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</si>
  <si>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</si>
  <si>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</si>
  <si>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</si>
  <si>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</si>
  <si>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</si>
  <si>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</si>
  <si>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</si>
  <si>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</t>
  </si>
  <si>
    <t>提标补发</t>
  </si>
  <si>
    <t>全自理</t>
  </si>
  <si>
    <t>半护理</t>
  </si>
  <si>
    <t>全护理</t>
  </si>
  <si>
    <t>备注：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</si>
  <si>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</si>
  <si>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</si>
  <si>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填表人:</t>
  </si>
  <si>
    <t>张昌斌</t>
  </si>
  <si>
    <t>尤溪县城市居民最低生活保障统计表（乡镇）</t>
  </si>
  <si>
    <t>其中：其他补贴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</si>
  <si>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</si>
  <si>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</si>
  <si>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</si>
  <si>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</si>
  <si>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</si>
  <si>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</si>
  <si>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</si>
  <si>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</si>
  <si>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</si>
  <si>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尤溪县农村居民最低生活保障统计表（乡镇）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</si>
  <si>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</si>
  <si>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</si>
  <si>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</si>
  <si>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</si>
  <si>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</si>
  <si>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</si>
  <si>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</si>
  <si>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尤溪县特困人员救助供养情况统计表（乡镇）</t>
  </si>
  <si>
    <t>福利院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</si>
</sst>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000_ "/>
    <numFmt numFmtId="180" formatCode="0.0000_);[Red]\(0.0000\)"/>
  </numFmts>
  <fonts count="6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9"/>
      <name val="Calibri Light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32" fillId="0" borderId="0">
      <alignment/>
      <protection/>
    </xf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176" fontId="1" fillId="0" borderId="10" xfId="66" applyNumberFormat="1" applyFont="1" applyBorder="1" applyAlignment="1">
      <alignment horizontal="center" vertical="center" wrapText="1"/>
      <protection/>
    </xf>
    <xf numFmtId="0" fontId="59" fillId="0" borderId="9" xfId="65" applyFont="1" applyBorder="1" applyAlignment="1">
      <alignment horizontal="center" vertical="center" wrapText="1"/>
      <protection/>
    </xf>
    <xf numFmtId="0" fontId="60" fillId="33" borderId="9" xfId="66" applyNumberFormat="1" applyFont="1" applyFill="1" applyBorder="1" applyAlignment="1">
      <alignment horizontal="center" vertical="center" wrapText="1"/>
      <protection/>
    </xf>
    <xf numFmtId="49" fontId="60" fillId="33" borderId="9" xfId="66" applyNumberFormat="1" applyFont="1" applyFill="1" applyBorder="1" applyAlignment="1">
      <alignment horizontal="center" vertical="center" wrapText="1"/>
      <protection/>
    </xf>
    <xf numFmtId="0" fontId="60" fillId="34" borderId="9" xfId="66" applyNumberFormat="1" applyFont="1" applyFill="1" applyBorder="1" applyAlignment="1">
      <alignment horizontal="center" vertical="center" wrapText="1"/>
      <protection/>
    </xf>
    <xf numFmtId="0" fontId="60" fillId="33" borderId="9" xfId="66" applyFont="1" applyFill="1" applyBorder="1" applyAlignment="1">
      <alignment horizontal="center" vertical="center" wrapText="1"/>
      <protection/>
    </xf>
    <xf numFmtId="176" fontId="60" fillId="33" borderId="9" xfId="66" applyNumberFormat="1" applyFont="1" applyFill="1" applyBorder="1" applyAlignment="1">
      <alignment horizontal="center" vertical="center" wrapText="1"/>
      <protection/>
    </xf>
    <xf numFmtId="0" fontId="59" fillId="0" borderId="9" xfId="39" applyFont="1" applyBorder="1" applyAlignment="1">
      <alignment horizontal="center" vertical="center"/>
      <protection/>
    </xf>
    <xf numFmtId="0" fontId="60" fillId="33" borderId="9" xfId="39" applyFont="1" applyFill="1" applyBorder="1" applyAlignment="1">
      <alignment horizontal="center" vertical="center" wrapText="1"/>
      <protection/>
    </xf>
    <xf numFmtId="0" fontId="59" fillId="0" borderId="9" xfId="65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61" fillId="0" borderId="9" xfId="66" applyFont="1" applyBorder="1" applyAlignment="1">
      <alignment horizontal="center" vertical="center" wrapText="1"/>
      <protection/>
    </xf>
    <xf numFmtId="0" fontId="5" fillId="0" borderId="0" xfId="65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60" fillId="34" borderId="9" xfId="66" applyNumberFormat="1" applyFont="1" applyFill="1" applyBorder="1" applyAlignment="1">
      <alignment horizontal="center" vertical="center" wrapText="1"/>
      <protection/>
    </xf>
    <xf numFmtId="0" fontId="60" fillId="33" borderId="9" xfId="0" applyFont="1" applyFill="1" applyBorder="1" applyAlignment="1">
      <alignment horizontal="center" vertical="center" wrapText="1"/>
    </xf>
    <xf numFmtId="177" fontId="4" fillId="0" borderId="9" xfId="65" applyNumberFormat="1" applyFont="1" applyBorder="1" applyAlignment="1">
      <alignment horizontal="center" vertical="center" wrapText="1"/>
      <protection/>
    </xf>
    <xf numFmtId="177" fontId="4" fillId="0" borderId="11" xfId="65" applyNumberFormat="1" applyFont="1" applyBorder="1" applyAlignment="1">
      <alignment horizontal="center" vertical="center" wrapText="1"/>
      <protection/>
    </xf>
    <xf numFmtId="177" fontId="4" fillId="0" borderId="12" xfId="65" applyNumberFormat="1" applyFont="1" applyBorder="1" applyAlignment="1">
      <alignment horizontal="center" vertical="center" wrapText="1"/>
      <protection/>
    </xf>
    <xf numFmtId="177" fontId="4" fillId="0" borderId="13" xfId="65" applyNumberFormat="1" applyFont="1" applyBorder="1" applyAlignment="1">
      <alignment horizontal="center" vertical="center" wrapText="1"/>
      <protection/>
    </xf>
    <xf numFmtId="177" fontId="6" fillId="0" borderId="9" xfId="65" applyNumberFormat="1" applyFont="1" applyBorder="1" applyAlignment="1">
      <alignment horizontal="center" vertical="center" wrapText="1"/>
      <protection/>
    </xf>
    <xf numFmtId="177" fontId="1" fillId="0" borderId="9" xfId="65" applyNumberFormat="1" applyFont="1" applyBorder="1" applyAlignment="1">
      <alignment horizontal="center" vertical="center" wrapText="1"/>
      <protection/>
    </xf>
    <xf numFmtId="0" fontId="7" fillId="33" borderId="9" xfId="66" applyNumberFormat="1" applyFont="1" applyFill="1" applyBorder="1" applyAlignment="1">
      <alignment horizontal="center" vertical="center" wrapText="1"/>
      <protection/>
    </xf>
    <xf numFmtId="0" fontId="60" fillId="34" borderId="9" xfId="66" applyFont="1" applyFill="1" applyBorder="1" applyAlignment="1">
      <alignment horizontal="center" vertical="center" wrapText="1"/>
      <protection/>
    </xf>
    <xf numFmtId="0" fontId="60" fillId="34" borderId="9" xfId="39" applyNumberFormat="1" applyFont="1" applyFill="1" applyBorder="1" applyAlignment="1">
      <alignment horizontal="center" vertical="center" wrapText="1"/>
      <protection/>
    </xf>
    <xf numFmtId="0" fontId="60" fillId="33" borderId="9" xfId="39" applyNumberFormat="1" applyFont="1" applyFill="1" applyBorder="1" applyAlignment="1">
      <alignment horizontal="center" vertical="center" wrapText="1"/>
      <protection/>
    </xf>
    <xf numFmtId="178" fontId="60" fillId="33" borderId="9" xfId="66" applyNumberFormat="1" applyFont="1" applyFill="1" applyBorder="1" applyAlignment="1">
      <alignment horizontal="center" vertical="center" wrapText="1"/>
      <protection/>
    </xf>
    <xf numFmtId="0" fontId="61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33" borderId="9" xfId="66" applyNumberFormat="1" applyFont="1" applyFill="1" applyBorder="1" applyAlignment="1">
      <alignment horizontal="center" vertical="center" wrapText="1"/>
      <protection/>
    </xf>
    <xf numFmtId="179" fontId="60" fillId="33" borderId="9" xfId="66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177" fontId="1" fillId="33" borderId="9" xfId="65" applyNumberFormat="1" applyFont="1" applyFill="1" applyBorder="1" applyAlignment="1">
      <alignment horizontal="center" vertical="center" wrapText="1"/>
      <protection/>
    </xf>
    <xf numFmtId="176" fontId="1" fillId="33" borderId="10" xfId="66" applyNumberFormat="1" applyFont="1" applyFill="1" applyBorder="1" applyAlignment="1">
      <alignment horizontal="center" vertical="center" wrapText="1"/>
      <protection/>
    </xf>
    <xf numFmtId="176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1" fillId="33" borderId="9" xfId="66" applyNumberFormat="1" applyFont="1" applyFill="1" applyBorder="1" applyAlignment="1">
      <alignment horizontal="center" vertical="center" wrapText="1"/>
      <protection/>
    </xf>
    <xf numFmtId="0" fontId="1" fillId="0" borderId="9" xfId="39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13" fillId="33" borderId="9" xfId="62" applyFont="1" applyFill="1" applyBorder="1" applyAlignment="1">
      <alignment horizontal="center" vertical="center" wrapText="1"/>
      <protection/>
    </xf>
    <xf numFmtId="0" fontId="13" fillId="34" borderId="9" xfId="62" applyFont="1" applyFill="1" applyBorder="1" applyAlignment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13" fillId="34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13" fillId="33" borderId="9" xfId="62" applyNumberFormat="1" applyFont="1" applyFill="1" applyBorder="1" applyAlignment="1">
      <alignment horizontal="center" vertical="center" wrapText="1"/>
      <protection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179" fontId="13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13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0" fillId="34" borderId="9" xfId="0" applyNumberFormat="1" applyFont="1" applyFill="1" applyBorder="1" applyAlignment="1">
      <alignment horizontal="center" vertical="center" wrapText="1"/>
    </xf>
    <xf numFmtId="0" fontId="15" fillId="0" borderId="9" xfId="65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9" xfId="65" applyFont="1" applyFill="1" applyBorder="1" applyAlignment="1">
      <alignment horizontal="center" vertical="center" wrapText="1"/>
      <protection/>
    </xf>
    <xf numFmtId="178" fontId="10" fillId="33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33" borderId="0" xfId="0" applyNumberFormat="1" applyFont="1" applyFill="1" applyAlignment="1">
      <alignment vertical="center"/>
    </xf>
    <xf numFmtId="180" fontId="10" fillId="0" borderId="9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179" fontId="10" fillId="33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60" fillId="0" borderId="9" xfId="65" applyFont="1" applyBorder="1" applyAlignment="1">
      <alignment horizontal="center" vertical="center" wrapText="1"/>
      <protection/>
    </xf>
    <xf numFmtId="0" fontId="60" fillId="0" borderId="9" xfId="66" applyNumberFormat="1" applyFont="1" applyBorder="1" applyAlignment="1">
      <alignment horizontal="center" vertical="center" wrapText="1"/>
      <protection/>
    </xf>
    <xf numFmtId="0" fontId="60" fillId="0" borderId="9" xfId="66" applyFont="1" applyBorder="1" applyAlignment="1">
      <alignment horizontal="center" vertical="center" wrapText="1"/>
      <protection/>
    </xf>
    <xf numFmtId="176" fontId="60" fillId="0" borderId="9" xfId="66" applyNumberFormat="1" applyFont="1" applyBorder="1" applyAlignment="1">
      <alignment horizontal="center" vertical="center" wrapText="1"/>
      <protection/>
    </xf>
    <xf numFmtId="0" fontId="60" fillId="0" borderId="9" xfId="39" applyFont="1" applyBorder="1" applyAlignment="1">
      <alignment horizontal="center" vertical="center"/>
      <protection/>
    </xf>
    <xf numFmtId="0" fontId="60" fillId="0" borderId="9" xfId="39" applyFont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176" fontId="60" fillId="0" borderId="9" xfId="66" applyNumberFormat="1" applyFont="1" applyFill="1" applyBorder="1" applyAlignment="1">
      <alignment horizontal="center" vertical="center" wrapText="1"/>
      <protection/>
    </xf>
    <xf numFmtId="0" fontId="60" fillId="0" borderId="9" xfId="66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8" fillId="0" borderId="9" xfId="66" applyFont="1" applyBorder="1" applyAlignment="1">
      <alignment horizontal="center" vertical="center" wrapText="1"/>
      <protection/>
    </xf>
    <xf numFmtId="0" fontId="60" fillId="0" borderId="9" xfId="39" applyNumberFormat="1" applyFont="1" applyBorder="1" applyAlignment="1">
      <alignment horizontal="center" vertical="center" wrapText="1"/>
      <protection/>
    </xf>
    <xf numFmtId="0" fontId="60" fillId="0" borderId="9" xfId="66" applyNumberFormat="1" applyFont="1" applyFill="1" applyBorder="1" applyAlignment="1">
      <alignment horizontal="center" vertical="center" wrapText="1"/>
      <protection/>
    </xf>
    <xf numFmtId="178" fontId="60" fillId="0" borderId="9" xfId="66" applyNumberFormat="1" applyFont="1" applyBorder="1" applyAlignment="1">
      <alignment horizontal="center" vertical="center" wrapText="1"/>
      <protection/>
    </xf>
    <xf numFmtId="0" fontId="8" fillId="0" borderId="9" xfId="66" applyNumberFormat="1" applyFont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63" fillId="0" borderId="9" xfId="65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17" fillId="0" borderId="9" xfId="65" applyFont="1" applyFill="1" applyBorder="1" applyAlignment="1">
      <alignment horizontal="center" vertical="center" wrapText="1"/>
      <protection/>
    </xf>
    <xf numFmtId="0" fontId="13" fillId="0" borderId="9" xfId="62" applyFont="1" applyFill="1" applyBorder="1" applyAlignment="1">
      <alignment horizontal="center" vertical="center" wrapText="1"/>
      <protection/>
    </xf>
    <xf numFmtId="0" fontId="17" fillId="0" borderId="9" xfId="65" applyFont="1" applyBorder="1" applyAlignment="1">
      <alignment horizontal="center" vertical="center" wrapText="1"/>
      <protection/>
    </xf>
    <xf numFmtId="0" fontId="63" fillId="0" borderId="9" xfId="0" applyNumberFormat="1" applyFont="1" applyBorder="1" applyAlignment="1">
      <alignment horizontal="center" vertical="center" wrapText="1"/>
    </xf>
    <xf numFmtId="0" fontId="13" fillId="0" borderId="9" xfId="62" applyNumberFormat="1" applyFont="1" applyFill="1" applyBorder="1" applyAlignment="1">
      <alignment horizontal="center" vertical="center" wrapText="1"/>
      <protection/>
    </xf>
    <xf numFmtId="178" fontId="13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8" fillId="0" borderId="9" xfId="65" applyFont="1" applyBorder="1" applyAlignment="1">
      <alignment horizontal="center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8" fillId="0" borderId="9" xfId="65" applyFont="1" applyFill="1" applyBorder="1" applyAlignment="1">
      <alignment horizontal="center" vertical="center" wrapText="1"/>
      <protection/>
    </xf>
    <xf numFmtId="178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115" zoomScaleNormal="115" zoomScaleSheetLayoutView="100" workbookViewId="0" topLeftCell="A1">
      <selection activeCell="A2" sqref="A2:AF2"/>
    </sheetView>
  </sheetViews>
  <sheetFormatPr defaultColWidth="9.00390625" defaultRowHeight="14.25"/>
  <cols>
    <col min="1" max="1" width="6.125" style="54" customWidth="1"/>
    <col min="2" max="3" width="5.25390625" style="53" customWidth="1"/>
    <col min="4" max="13" width="4.875" style="53" customWidth="1"/>
    <col min="14" max="15" width="4.00390625" style="53" customWidth="1"/>
    <col min="16" max="17" width="4.875" style="53" customWidth="1"/>
    <col min="18" max="21" width="3.75390625" style="53" customWidth="1"/>
    <col min="22" max="22" width="9.00390625" style="55" customWidth="1"/>
    <col min="23" max="23" width="9.125" style="55" customWidth="1"/>
    <col min="24" max="24" width="7.625" style="55" customWidth="1"/>
    <col min="25" max="25" width="6.375" style="55" customWidth="1"/>
    <col min="26" max="26" width="7.125" style="55" customWidth="1"/>
    <col min="27" max="27" width="8.375" style="55" customWidth="1"/>
    <col min="28" max="28" width="7.875" style="55" customWidth="1"/>
    <col min="29" max="29" width="7.375" style="55" customWidth="1"/>
    <col min="30" max="30" width="5.375" style="55" customWidth="1"/>
    <col min="31" max="31" width="6.875" style="55" customWidth="1"/>
    <col min="32" max="32" width="6.625" style="53" customWidth="1"/>
  </cols>
  <sheetData>
    <row r="1" ht="19.5" customHeight="1">
      <c r="A1" s="56" t="s">
        <v>0</v>
      </c>
    </row>
    <row r="2" spans="1:32" ht="42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27.7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s="52" customFormat="1" ht="24.75" customHeight="1">
      <c r="A4" s="59" t="s">
        <v>3</v>
      </c>
      <c r="B4" s="59"/>
      <c r="C4" s="59"/>
      <c r="D4" s="60"/>
      <c r="E4" s="60"/>
      <c r="F4" s="59" t="s">
        <v>4</v>
      </c>
      <c r="G4" s="59"/>
      <c r="H4" s="59"/>
      <c r="I4" s="59"/>
      <c r="J4" s="60"/>
      <c r="K4" s="60"/>
      <c r="L4" s="61" t="s">
        <v>5</v>
      </c>
      <c r="M4" s="61"/>
      <c r="N4" s="61"/>
      <c r="O4" s="61"/>
      <c r="P4" s="60"/>
      <c r="Q4" s="60"/>
      <c r="R4" s="61" t="s">
        <v>6</v>
      </c>
      <c r="S4" s="61"/>
      <c r="T4" s="61"/>
      <c r="U4" s="61"/>
      <c r="V4" s="61"/>
      <c r="W4" s="60"/>
      <c r="X4" s="60"/>
      <c r="Y4" s="61" t="s">
        <v>7</v>
      </c>
      <c r="Z4" s="61"/>
      <c r="AA4" s="61"/>
      <c r="AB4" s="60"/>
      <c r="AC4" s="60"/>
      <c r="AD4" s="61" t="s">
        <v>8</v>
      </c>
      <c r="AE4" s="61"/>
      <c r="AF4" s="61"/>
    </row>
    <row r="5" spans="1:32" ht="26.25" customHeight="1">
      <c r="A5" s="63" t="s">
        <v>9</v>
      </c>
      <c r="B5" s="63" t="s">
        <v>10</v>
      </c>
      <c r="C5" s="63" t="s">
        <v>11</v>
      </c>
      <c r="D5" s="63" t="s">
        <v>12</v>
      </c>
      <c r="E5" s="63"/>
      <c r="F5" s="63"/>
      <c r="G5" s="63"/>
      <c r="H5" s="63" t="s">
        <v>13</v>
      </c>
      <c r="I5" s="63"/>
      <c r="J5" s="63"/>
      <c r="K5" s="63"/>
      <c r="L5" s="63" t="s">
        <v>14</v>
      </c>
      <c r="M5" s="63"/>
      <c r="N5" s="63"/>
      <c r="O5" s="63"/>
      <c r="P5" s="63"/>
      <c r="Q5" s="63"/>
      <c r="R5" s="84" t="s">
        <v>15</v>
      </c>
      <c r="S5" s="85"/>
      <c r="T5" s="85"/>
      <c r="U5" s="86"/>
      <c r="V5" s="87" t="s">
        <v>16</v>
      </c>
      <c r="W5" s="96"/>
      <c r="X5" s="96"/>
      <c r="Y5" s="96"/>
      <c r="Z5" s="96"/>
      <c r="AA5" s="87" t="s">
        <v>17</v>
      </c>
      <c r="AB5" s="96"/>
      <c r="AC5" s="96"/>
      <c r="AD5" s="96"/>
      <c r="AE5" s="97"/>
      <c r="AF5" s="63" t="s">
        <v>18</v>
      </c>
    </row>
    <row r="6" spans="1:32" ht="51" customHeight="1">
      <c r="A6" s="63"/>
      <c r="B6" s="63"/>
      <c r="C6" s="63"/>
      <c r="D6" s="66" t="s">
        <v>19</v>
      </c>
      <c r="E6" s="66" t="s">
        <v>20</v>
      </c>
      <c r="F6" s="66" t="s">
        <v>21</v>
      </c>
      <c r="G6" s="66" t="s">
        <v>22</v>
      </c>
      <c r="H6" s="66" t="s">
        <v>23</v>
      </c>
      <c r="I6" s="66" t="s">
        <v>24</v>
      </c>
      <c r="J6" s="66" t="s">
        <v>25</v>
      </c>
      <c r="K6" s="66" t="s">
        <v>26</v>
      </c>
      <c r="L6" s="66" t="s">
        <v>27</v>
      </c>
      <c r="M6" s="66" t="s">
        <v>28</v>
      </c>
      <c r="N6" s="66" t="s">
        <v>29</v>
      </c>
      <c r="O6" s="66" t="s">
        <v>30</v>
      </c>
      <c r="P6" s="66" t="s">
        <v>31</v>
      </c>
      <c r="Q6" s="66" t="s">
        <v>32</v>
      </c>
      <c r="R6" s="88" t="s">
        <v>33</v>
      </c>
      <c r="S6" s="89"/>
      <c r="T6" s="88" t="s">
        <v>34</v>
      </c>
      <c r="U6" s="89"/>
      <c r="V6" s="90"/>
      <c r="W6" s="90" t="s">
        <v>35</v>
      </c>
      <c r="X6" s="90" t="s">
        <v>36</v>
      </c>
      <c r="Y6" s="90" t="s">
        <v>37</v>
      </c>
      <c r="Z6" s="87" t="s">
        <v>38</v>
      </c>
      <c r="AA6" s="90"/>
      <c r="AB6" s="90" t="s">
        <v>35</v>
      </c>
      <c r="AC6" s="90" t="s">
        <v>39</v>
      </c>
      <c r="AD6" s="90" t="s">
        <v>37</v>
      </c>
      <c r="AE6" s="87" t="s">
        <v>40</v>
      </c>
      <c r="AF6" s="63"/>
    </row>
    <row r="7" spans="1:32" ht="15.75" customHeight="1">
      <c r="A7" s="63"/>
      <c r="B7" s="63" t="s">
        <v>41</v>
      </c>
      <c r="C7" s="63" t="s">
        <v>42</v>
      </c>
      <c r="D7" s="63" t="s">
        <v>42</v>
      </c>
      <c r="E7" s="63" t="s">
        <v>42</v>
      </c>
      <c r="F7" s="63" t="s">
        <v>42</v>
      </c>
      <c r="G7" s="63" t="s">
        <v>42</v>
      </c>
      <c r="H7" s="63" t="s">
        <v>42</v>
      </c>
      <c r="I7" s="63" t="s">
        <v>42</v>
      </c>
      <c r="J7" s="63" t="s">
        <v>42</v>
      </c>
      <c r="K7" s="63" t="s">
        <v>42</v>
      </c>
      <c r="L7" s="63" t="s">
        <v>42</v>
      </c>
      <c r="M7" s="63" t="s">
        <v>42</v>
      </c>
      <c r="N7" s="63" t="s">
        <v>42</v>
      </c>
      <c r="O7" s="63" t="s">
        <v>42</v>
      </c>
      <c r="P7" s="63" t="s">
        <v>42</v>
      </c>
      <c r="Q7" s="63" t="s">
        <v>42</v>
      </c>
      <c r="R7" s="68" t="s">
        <v>41</v>
      </c>
      <c r="S7" s="68" t="s">
        <v>42</v>
      </c>
      <c r="T7" s="68" t="s">
        <v>41</v>
      </c>
      <c r="U7" s="68" t="s">
        <v>42</v>
      </c>
      <c r="V7" s="90" t="s">
        <v>43</v>
      </c>
      <c r="W7" s="90" t="s">
        <v>43</v>
      </c>
      <c r="X7" s="90" t="s">
        <v>43</v>
      </c>
      <c r="Y7" s="90" t="s">
        <v>43</v>
      </c>
      <c r="Z7" s="90" t="s">
        <v>43</v>
      </c>
      <c r="AA7" s="90" t="s">
        <v>43</v>
      </c>
      <c r="AB7" s="90" t="s">
        <v>43</v>
      </c>
      <c r="AC7" s="90" t="s">
        <v>43</v>
      </c>
      <c r="AD7" s="90" t="s">
        <v>43</v>
      </c>
      <c r="AE7" s="90" t="s">
        <v>43</v>
      </c>
      <c r="AF7" s="63" t="s">
        <v>44</v>
      </c>
    </row>
    <row r="8" spans="1:32" ht="14.25" customHeight="1">
      <c r="A8" s="63" t="s">
        <v>45</v>
      </c>
      <c r="B8" s="63">
        <v>1</v>
      </c>
      <c r="C8" s="63">
        <v>2</v>
      </c>
      <c r="D8" s="63">
        <v>5</v>
      </c>
      <c r="E8" s="63">
        <v>6</v>
      </c>
      <c r="F8" s="63">
        <v>7</v>
      </c>
      <c r="G8" s="63">
        <v>8</v>
      </c>
      <c r="H8" s="63">
        <v>9</v>
      </c>
      <c r="I8" s="63">
        <v>10</v>
      </c>
      <c r="J8" s="63">
        <v>11</v>
      </c>
      <c r="K8" s="63">
        <v>12</v>
      </c>
      <c r="L8" s="63">
        <v>13</v>
      </c>
      <c r="M8" s="63">
        <v>14</v>
      </c>
      <c r="N8" s="63">
        <v>15</v>
      </c>
      <c r="O8" s="63">
        <v>16</v>
      </c>
      <c r="P8" s="63">
        <v>17</v>
      </c>
      <c r="Q8" s="63">
        <v>18</v>
      </c>
      <c r="R8" s="63">
        <v>19</v>
      </c>
      <c r="S8" s="63">
        <v>20</v>
      </c>
      <c r="T8" s="63">
        <v>21</v>
      </c>
      <c r="U8" s="63">
        <v>22</v>
      </c>
      <c r="V8" s="63">
        <v>23</v>
      </c>
      <c r="W8" s="63">
        <v>24</v>
      </c>
      <c r="X8" s="63">
        <v>25</v>
      </c>
      <c r="Y8" s="63">
        <v>26</v>
      </c>
      <c r="Z8" s="63">
        <v>27</v>
      </c>
      <c r="AA8" s="63">
        <v>28</v>
      </c>
      <c r="AB8" s="63">
        <v>29</v>
      </c>
      <c r="AC8" s="63">
        <v>30</v>
      </c>
      <c r="AD8" s="63">
        <v>31</v>
      </c>
      <c r="AE8" s="63">
        <v>32</v>
      </c>
      <c r="AF8" s="63">
        <v>33</v>
      </c>
    </row>
    <row r="9" spans="1:32" ht="18" customHeight="1">
      <c r="A9" s="63" t="s">
        <v>46</v>
      </c>
      <c r="B9" s="142">
        <f>'城市报表 (乡镇)'!B17</f>
        <v>196</v>
      </c>
      <c r="C9" s="142">
        <f>'城市报表 (乡镇)'!C17</f>
        <v>310</v>
      </c>
      <c r="D9" s="142">
        <f>'城市报表 (乡镇)'!D17</f>
        <v>130</v>
      </c>
      <c r="E9" s="142">
        <f>'城市报表 (乡镇)'!E17</f>
        <v>52</v>
      </c>
      <c r="F9" s="142">
        <f>'城市报表 (乡镇)'!F17</f>
        <v>44</v>
      </c>
      <c r="G9" s="142">
        <f>'城市报表 (乡镇)'!G17</f>
        <v>146</v>
      </c>
      <c r="H9" s="142">
        <f>'城市报表 (乡镇)'!H17</f>
        <v>55</v>
      </c>
      <c r="I9" s="142">
        <f>'城市报表 (乡镇)'!I17</f>
        <v>59</v>
      </c>
      <c r="J9" s="142">
        <f>'城市报表 (乡镇)'!J17</f>
        <v>85</v>
      </c>
      <c r="K9" s="142">
        <f>'城市报表 (乡镇)'!K17</f>
        <v>111</v>
      </c>
      <c r="L9" s="142">
        <f>'城市报表 (乡镇)'!L17</f>
        <v>59</v>
      </c>
      <c r="M9" s="142">
        <f>'城市报表 (乡镇)'!M17</f>
        <v>181</v>
      </c>
      <c r="N9" s="142">
        <f>'城市报表 (乡镇)'!N17</f>
        <v>0</v>
      </c>
      <c r="O9" s="142">
        <f>'城市报表 (乡镇)'!O17</f>
        <v>0</v>
      </c>
      <c r="P9" s="142">
        <f>'城市报表 (乡镇)'!P17</f>
        <v>58</v>
      </c>
      <c r="Q9" s="142">
        <f>'城市报表 (乡镇)'!Q17</f>
        <v>12</v>
      </c>
      <c r="R9" s="142">
        <f>'城市报表 (乡镇)'!R17</f>
        <v>3</v>
      </c>
      <c r="S9" s="142">
        <f>'城市报表 (乡镇)'!S17</f>
        <v>6</v>
      </c>
      <c r="T9" s="142">
        <f>'城市报表 (乡镇)'!T17</f>
        <v>0</v>
      </c>
      <c r="U9" s="142">
        <f>'城市报表 (乡镇)'!U17</f>
        <v>0</v>
      </c>
      <c r="V9" s="142">
        <f>'城市报表 (乡镇)'!V17</f>
        <v>136.7643</v>
      </c>
      <c r="W9" s="142">
        <f>'城市报表 (乡镇)'!W17</f>
        <v>123.93240000000002</v>
      </c>
      <c r="X9" s="142">
        <f>'城市报表 (乡镇)'!X17</f>
        <v>8.786700000000002</v>
      </c>
      <c r="Y9" s="142">
        <f>'城市报表 (乡镇)'!Y17</f>
        <v>0.1</v>
      </c>
      <c r="Z9" s="142">
        <f>'城市报表 (乡镇)'!Z17</f>
        <v>3.9452</v>
      </c>
      <c r="AA9" s="142">
        <f>'城市报表 (乡镇)'!AA17</f>
        <v>15.647200000000002</v>
      </c>
      <c r="AB9" s="142">
        <f>'城市报表 (乡镇)'!AB17</f>
        <v>15.627200000000002</v>
      </c>
      <c r="AC9" s="142">
        <f>'城市报表 (乡镇)'!AC17</f>
        <v>0</v>
      </c>
      <c r="AD9" s="142">
        <f>'城市报表 (乡镇)'!AD17</f>
        <v>0.02</v>
      </c>
      <c r="AE9" s="142">
        <f>'城市报表 (乡镇)'!AE17</f>
        <v>0</v>
      </c>
      <c r="AF9" s="142">
        <f>'城市报表 (乡镇)'!AF17</f>
        <v>504.75</v>
      </c>
    </row>
    <row r="10" spans="1:32" s="53" customFormat="1" ht="18" customHeight="1">
      <c r="A10" s="14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46"/>
      <c r="R10" s="146"/>
      <c r="S10" s="146"/>
      <c r="T10" s="146"/>
      <c r="U10" s="146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32" s="53" customFormat="1" ht="18" customHeight="1">
      <c r="A11" s="14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46"/>
      <c r="R11" s="146"/>
      <c r="S11" s="146"/>
      <c r="T11" s="146"/>
      <c r="U11" s="146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s="53" customFormat="1" ht="18" customHeight="1">
      <c r="A12" s="14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s="53" customFormat="1" ht="18" customHeight="1">
      <c r="A13" s="14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46"/>
      <c r="R13" s="146"/>
      <c r="S13" s="146"/>
      <c r="T13" s="146"/>
      <c r="U13" s="146"/>
      <c r="V13" s="111"/>
      <c r="W13" s="147"/>
      <c r="X13" s="147"/>
      <c r="Y13" s="147"/>
      <c r="Z13" s="147"/>
      <c r="AA13" s="147"/>
      <c r="AB13" s="147"/>
      <c r="AC13" s="147"/>
      <c r="AD13" s="147"/>
      <c r="AE13" s="147"/>
      <c r="AF13" s="111"/>
    </row>
    <row r="14" spans="1:32" s="53" customFormat="1" ht="18" customHeight="1">
      <c r="A14" s="145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s="53" customFormat="1" ht="18" customHeight="1">
      <c r="A15" s="14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111"/>
      <c r="W15" s="111"/>
      <c r="X15" s="111"/>
      <c r="Y15" s="111"/>
      <c r="Z15" s="111"/>
      <c r="AA15" s="111"/>
      <c r="AB15" s="111"/>
      <c r="AC15" s="148"/>
      <c r="AD15" s="111"/>
      <c r="AE15" s="111"/>
      <c r="AF15" s="111"/>
    </row>
    <row r="16" spans="1:32" s="53" customFormat="1" ht="18" customHeight="1">
      <c r="A16" s="14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2" s="53" customFormat="1" ht="18" customHeight="1">
      <c r="A17" s="14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s="53" customFormat="1" ht="18" customHeight="1">
      <c r="A18" s="14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s="53" customFormat="1" ht="18" customHeight="1">
      <c r="A19" s="63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8"/>
      <c r="S19" s="108"/>
      <c r="T19" s="108"/>
      <c r="U19" s="10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11"/>
    </row>
    <row r="20" spans="1:32" s="53" customFormat="1" ht="18" customHeight="1">
      <c r="A20" s="14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2" s="53" customFormat="1" ht="18" customHeight="1">
      <c r="A21" s="14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2" ht="60.75" customHeight="1">
      <c r="A22" s="82" t="s">
        <v>47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D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="110" zoomScaleNormal="110" zoomScaleSheetLayoutView="100" workbookViewId="0" topLeftCell="A1">
      <selection activeCell="S10" sqref="S10"/>
    </sheetView>
  </sheetViews>
  <sheetFormatPr defaultColWidth="9.00390625" defaultRowHeight="14.25"/>
  <cols>
    <col min="1" max="1" width="7.25390625" style="54" customWidth="1"/>
    <col min="2" max="3" width="5.75390625" style="53" customWidth="1"/>
    <col min="4" max="4" width="5.00390625" style="53" customWidth="1"/>
    <col min="5" max="5" width="5.25390625" style="53" customWidth="1"/>
    <col min="6" max="6" width="6.125" style="53" customWidth="1"/>
    <col min="7" max="7" width="4.875" style="53" customWidth="1"/>
    <col min="8" max="8" width="5.125" style="53" customWidth="1"/>
    <col min="9" max="9" width="5.875" style="53" customWidth="1"/>
    <col min="10" max="10" width="5.125" style="53" customWidth="1"/>
    <col min="11" max="12" width="5.625" style="53" customWidth="1"/>
    <col min="13" max="13" width="6.50390625" style="53" customWidth="1"/>
    <col min="14" max="14" width="5.625" style="53" customWidth="1"/>
    <col min="15" max="15" width="6.125" style="53" customWidth="1"/>
    <col min="16" max="17" width="4.25390625" style="53" customWidth="1"/>
    <col min="18" max="19" width="5.625" style="53" customWidth="1"/>
    <col min="20" max="23" width="4.25390625" style="53" customWidth="1"/>
    <col min="24" max="25" width="9.375" style="55" customWidth="1"/>
    <col min="26" max="26" width="8.00390625" style="55" customWidth="1"/>
    <col min="27" max="27" width="6.25390625" style="55" customWidth="1"/>
    <col min="28" max="28" width="8.00390625" style="55" customWidth="1"/>
    <col min="29" max="29" width="8.25390625" style="55" customWidth="1"/>
    <col min="30" max="30" width="8.625" style="55" customWidth="1"/>
    <col min="31" max="31" width="7.50390625" style="55" customWidth="1"/>
    <col min="32" max="32" width="6.00390625" style="55" customWidth="1"/>
    <col min="33" max="33" width="7.875" style="55" customWidth="1"/>
    <col min="34" max="34" width="6.25390625" style="53" customWidth="1"/>
  </cols>
  <sheetData>
    <row r="1" ht="19.5" customHeight="1">
      <c r="A1" s="56" t="s">
        <v>48</v>
      </c>
    </row>
    <row r="2" spans="1:34" ht="42" customHeight="1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27.7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s="52" customFormat="1" ht="24.75" customHeight="1">
      <c r="A4" s="59" t="s">
        <v>3</v>
      </c>
      <c r="B4" s="59"/>
      <c r="C4" s="59"/>
      <c r="D4" s="59"/>
      <c r="E4" s="59"/>
      <c r="F4" s="60" t="s">
        <v>50</v>
      </c>
      <c r="G4" s="60"/>
      <c r="H4" s="59" t="s">
        <v>4</v>
      </c>
      <c r="I4" s="59"/>
      <c r="J4" s="59"/>
      <c r="K4" s="59"/>
      <c r="L4" s="60"/>
      <c r="M4" s="60"/>
      <c r="N4" s="61" t="s">
        <v>5</v>
      </c>
      <c r="O4" s="61"/>
      <c r="P4" s="61"/>
      <c r="Q4" s="61"/>
      <c r="R4" s="60"/>
      <c r="S4" s="60"/>
      <c r="T4" s="60"/>
      <c r="U4" s="61" t="s">
        <v>51</v>
      </c>
      <c r="V4" s="61"/>
      <c r="W4" s="61"/>
      <c r="X4" s="61"/>
      <c r="Y4" s="60"/>
      <c r="Z4" s="60"/>
      <c r="AA4" s="61" t="s">
        <v>52</v>
      </c>
      <c r="AB4" s="61"/>
      <c r="AC4" s="61"/>
      <c r="AD4" s="60"/>
      <c r="AE4" s="60"/>
      <c r="AF4" s="61" t="s">
        <v>8</v>
      </c>
      <c r="AG4" s="61"/>
      <c r="AH4" s="61"/>
    </row>
    <row r="5" spans="1:34" ht="22.5" customHeight="1">
      <c r="A5" s="63" t="s">
        <v>9</v>
      </c>
      <c r="B5" s="63" t="s">
        <v>10</v>
      </c>
      <c r="C5" s="63" t="s">
        <v>11</v>
      </c>
      <c r="D5" s="69" t="s">
        <v>53</v>
      </c>
      <c r="E5" s="69"/>
      <c r="F5" s="63" t="s">
        <v>12</v>
      </c>
      <c r="G5" s="63"/>
      <c r="H5" s="63"/>
      <c r="I5" s="63"/>
      <c r="J5" s="63" t="s">
        <v>13</v>
      </c>
      <c r="K5" s="63"/>
      <c r="L5" s="63"/>
      <c r="M5" s="63"/>
      <c r="N5" s="63" t="s">
        <v>14</v>
      </c>
      <c r="O5" s="63"/>
      <c r="P5" s="63"/>
      <c r="Q5" s="63"/>
      <c r="R5" s="63"/>
      <c r="S5" s="63"/>
      <c r="T5" s="84" t="s">
        <v>15</v>
      </c>
      <c r="U5" s="85"/>
      <c r="V5" s="85"/>
      <c r="W5" s="86"/>
      <c r="X5" s="87" t="s">
        <v>54</v>
      </c>
      <c r="Y5" s="96"/>
      <c r="Z5" s="96"/>
      <c r="AA5" s="96"/>
      <c r="AB5" s="97"/>
      <c r="AC5" s="87" t="s">
        <v>17</v>
      </c>
      <c r="AD5" s="96"/>
      <c r="AE5" s="96"/>
      <c r="AF5" s="96"/>
      <c r="AG5" s="97"/>
      <c r="AH5" s="63" t="s">
        <v>18</v>
      </c>
    </row>
    <row r="6" spans="1:34" ht="40.5" customHeight="1">
      <c r="A6" s="63"/>
      <c r="B6" s="63"/>
      <c r="C6" s="63"/>
      <c r="D6" s="133" t="s">
        <v>55</v>
      </c>
      <c r="E6" s="133" t="s">
        <v>56</v>
      </c>
      <c r="F6" s="66" t="s">
        <v>19</v>
      </c>
      <c r="G6" s="66" t="s">
        <v>20</v>
      </c>
      <c r="H6" s="66" t="s">
        <v>21</v>
      </c>
      <c r="I6" s="66" t="s">
        <v>22</v>
      </c>
      <c r="J6" s="66" t="s">
        <v>23</v>
      </c>
      <c r="K6" s="66" t="s">
        <v>24</v>
      </c>
      <c r="L6" s="66" t="s">
        <v>25</v>
      </c>
      <c r="M6" s="66" t="s">
        <v>26</v>
      </c>
      <c r="N6" s="66" t="s">
        <v>27</v>
      </c>
      <c r="O6" s="66" t="s">
        <v>28</v>
      </c>
      <c r="P6" s="66" t="s">
        <v>29</v>
      </c>
      <c r="Q6" s="66" t="s">
        <v>30</v>
      </c>
      <c r="R6" s="66" t="s">
        <v>31</v>
      </c>
      <c r="S6" s="66" t="s">
        <v>32</v>
      </c>
      <c r="T6" s="88" t="s">
        <v>33</v>
      </c>
      <c r="U6" s="89"/>
      <c r="V6" s="88" t="s">
        <v>34</v>
      </c>
      <c r="W6" s="89"/>
      <c r="X6" s="90"/>
      <c r="Y6" s="90" t="s">
        <v>35</v>
      </c>
      <c r="Z6" s="90" t="s">
        <v>36</v>
      </c>
      <c r="AA6" s="90" t="s">
        <v>37</v>
      </c>
      <c r="AB6" s="87" t="s">
        <v>38</v>
      </c>
      <c r="AC6" s="90"/>
      <c r="AD6" s="90" t="s">
        <v>35</v>
      </c>
      <c r="AE6" s="90" t="s">
        <v>39</v>
      </c>
      <c r="AF6" s="90" t="s">
        <v>37</v>
      </c>
      <c r="AG6" s="87" t="s">
        <v>38</v>
      </c>
      <c r="AH6" s="63"/>
    </row>
    <row r="7" spans="1:34" ht="15.75" customHeight="1">
      <c r="A7" s="63"/>
      <c r="B7" s="68" t="s">
        <v>41</v>
      </c>
      <c r="C7" s="68" t="s">
        <v>42</v>
      </c>
      <c r="D7" s="69" t="s">
        <v>41</v>
      </c>
      <c r="E7" s="69" t="s">
        <v>42</v>
      </c>
      <c r="F7" s="68" t="s">
        <v>42</v>
      </c>
      <c r="G7" s="68" t="s">
        <v>42</v>
      </c>
      <c r="H7" s="68" t="s">
        <v>42</v>
      </c>
      <c r="I7" s="68" t="s">
        <v>42</v>
      </c>
      <c r="J7" s="68" t="s">
        <v>42</v>
      </c>
      <c r="K7" s="68" t="s">
        <v>42</v>
      </c>
      <c r="L7" s="68" t="s">
        <v>42</v>
      </c>
      <c r="M7" s="68" t="s">
        <v>42</v>
      </c>
      <c r="N7" s="68" t="s">
        <v>42</v>
      </c>
      <c r="O7" s="68" t="s">
        <v>42</v>
      </c>
      <c r="P7" s="68"/>
      <c r="Q7" s="68" t="s">
        <v>42</v>
      </c>
      <c r="R7" s="68" t="s">
        <v>42</v>
      </c>
      <c r="S7" s="68" t="s">
        <v>42</v>
      </c>
      <c r="T7" s="68" t="s">
        <v>41</v>
      </c>
      <c r="U7" s="68" t="s">
        <v>42</v>
      </c>
      <c r="V7" s="68" t="s">
        <v>41</v>
      </c>
      <c r="W7" s="68" t="s">
        <v>42</v>
      </c>
      <c r="X7" s="91" t="s">
        <v>43</v>
      </c>
      <c r="Y7" s="91" t="s">
        <v>43</v>
      </c>
      <c r="Z7" s="91" t="s">
        <v>43</v>
      </c>
      <c r="AA7" s="91" t="s">
        <v>43</v>
      </c>
      <c r="AB7" s="91" t="s">
        <v>43</v>
      </c>
      <c r="AC7" s="91" t="s">
        <v>43</v>
      </c>
      <c r="AD7" s="91" t="s">
        <v>43</v>
      </c>
      <c r="AE7" s="91" t="s">
        <v>43</v>
      </c>
      <c r="AF7" s="91" t="s">
        <v>43</v>
      </c>
      <c r="AG7" s="91" t="s">
        <v>43</v>
      </c>
      <c r="AH7" s="68" t="s">
        <v>44</v>
      </c>
    </row>
    <row r="8" spans="1:34" ht="14.25" customHeight="1">
      <c r="A8" s="63" t="s">
        <v>45</v>
      </c>
      <c r="B8" s="63">
        <v>1</v>
      </c>
      <c r="C8" s="63">
        <v>2</v>
      </c>
      <c r="D8" s="69">
        <v>3</v>
      </c>
      <c r="E8" s="69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63">
        <v>32</v>
      </c>
      <c r="AH8" s="63">
        <v>33</v>
      </c>
    </row>
    <row r="9" spans="1:34" ht="18" customHeight="1">
      <c r="A9" s="134" t="s">
        <v>46</v>
      </c>
      <c r="B9" s="135">
        <f>'农村报表 (乡镇)'!B24</f>
        <v>3450</v>
      </c>
      <c r="C9" s="135">
        <f>'农村报表 (乡镇)'!C24</f>
        <v>6655</v>
      </c>
      <c r="D9" s="135">
        <f>'农村报表 (乡镇)'!D24</f>
        <v>709</v>
      </c>
      <c r="E9" s="135">
        <f>'农村报表 (乡镇)'!E24</f>
        <v>1449</v>
      </c>
      <c r="F9" s="135">
        <f>'农村报表 (乡镇)'!F24</f>
        <v>2684</v>
      </c>
      <c r="G9" s="135">
        <f>'农村报表 (乡镇)'!G24</f>
        <v>1222</v>
      </c>
      <c r="H9" s="135">
        <f>'农村报表 (乡镇)'!H24</f>
        <v>1503</v>
      </c>
      <c r="I9" s="135">
        <f>'农村报表 (乡镇)'!I24</f>
        <v>2676</v>
      </c>
      <c r="J9" s="135">
        <f>'农村报表 (乡镇)'!J24</f>
        <v>1141</v>
      </c>
      <c r="K9" s="135">
        <f>'农村报表 (乡镇)'!K24</f>
        <v>1417</v>
      </c>
      <c r="L9" s="135">
        <f>'农村报表 (乡镇)'!L24</f>
        <v>1260</v>
      </c>
      <c r="M9" s="135">
        <f>'农村报表 (乡镇)'!M24</f>
        <v>2837</v>
      </c>
      <c r="N9" s="135">
        <f>'农村报表 (乡镇)'!N24</f>
        <v>1216</v>
      </c>
      <c r="O9" s="135">
        <f>'农村报表 (乡镇)'!O24</f>
        <v>3670</v>
      </c>
      <c r="P9" s="135">
        <f>'农村报表 (乡镇)'!P24</f>
        <v>0</v>
      </c>
      <c r="Q9" s="135">
        <f>'农村报表 (乡镇)'!Q24</f>
        <v>1</v>
      </c>
      <c r="R9" s="135">
        <f>'农村报表 (乡镇)'!R24</f>
        <v>1435</v>
      </c>
      <c r="S9" s="135">
        <f>'农村报表 (乡镇)'!S24</f>
        <v>333</v>
      </c>
      <c r="T9" s="135">
        <f>'农村报表 (乡镇)'!T24</f>
        <v>46</v>
      </c>
      <c r="U9" s="135">
        <f>'农村报表 (乡镇)'!U24</f>
        <v>88</v>
      </c>
      <c r="V9" s="135">
        <f>'农村报表 (乡镇)'!V24</f>
        <v>18</v>
      </c>
      <c r="W9" s="135">
        <f>'农村报表 (乡镇)'!W24</f>
        <v>35</v>
      </c>
      <c r="X9" s="139">
        <f>'农村报表 (乡镇)'!X24</f>
        <v>2507.0949999999993</v>
      </c>
      <c r="Y9" s="139">
        <f>'农村报表 (乡镇)'!Y24</f>
        <v>2243.1924999999997</v>
      </c>
      <c r="Z9" s="139">
        <f>'农村报表 (乡镇)'!Z24</f>
        <v>172.48030000000003</v>
      </c>
      <c r="AA9" s="139">
        <f>'农村报表 (乡镇)'!AA24</f>
        <v>13.22</v>
      </c>
      <c r="AB9" s="139">
        <f>'农村报表 (乡镇)'!AB24</f>
        <v>78.2022</v>
      </c>
      <c r="AC9" s="139">
        <f>'农村报表 (乡镇)'!AC24</f>
        <v>303.53560000000004</v>
      </c>
      <c r="AD9" s="139">
        <f>'农村报表 (乡镇)'!AD24</f>
        <v>301.9456</v>
      </c>
      <c r="AE9" s="139">
        <f>'农村报表 (乡镇)'!AE24</f>
        <v>0</v>
      </c>
      <c r="AF9" s="139">
        <f>'农村报表 (乡镇)'!AF24</f>
        <v>1.59</v>
      </c>
      <c r="AG9" s="139">
        <f>'农村报表 (乡镇)'!AG24</f>
        <v>0</v>
      </c>
      <c r="AH9" s="139">
        <f>'农村报表 (乡镇)'!AH24</f>
        <v>456.1</v>
      </c>
    </row>
    <row r="10" spans="1:34" s="53" customFormat="1" ht="18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95"/>
    </row>
    <row r="11" spans="1:34" s="53" customFormat="1" ht="18" customHeight="1">
      <c r="A11" s="13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41"/>
      <c r="T11" s="141"/>
      <c r="U11" s="141"/>
      <c r="V11" s="141"/>
      <c r="W11" s="141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s="53" customFormat="1" ht="18" customHeight="1">
      <c r="A12" s="13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4" s="53" customFormat="1" ht="18" customHeight="1">
      <c r="A13" s="138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4" s="53" customFormat="1" ht="18" customHeight="1">
      <c r="A14" s="136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4" s="53" customFormat="1" ht="18" customHeight="1">
      <c r="A15" s="138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4" s="53" customFormat="1" ht="18" customHeight="1">
      <c r="A16" s="13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4" s="53" customFormat="1" ht="18" customHeight="1">
      <c r="A17" s="136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4" s="53" customFormat="1" ht="18" customHeight="1">
      <c r="A18" s="136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34" s="53" customFormat="1" ht="18" customHeight="1">
      <c r="A19" s="13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34" s="53" customFormat="1" ht="18" customHeight="1">
      <c r="A20" s="13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</row>
    <row r="21" spans="1:34" s="53" customFormat="1" ht="18" customHeight="1">
      <c r="A21" s="13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4" ht="60.75" customHeight="1">
      <c r="A22" s="81" t="s">
        <v>57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</sheetData>
  <sheetProtection/>
  <mergeCells count="24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">
      <selection activeCell="O13" sqref="O13"/>
    </sheetView>
  </sheetViews>
  <sheetFormatPr defaultColWidth="9.00390625" defaultRowHeight="14.25"/>
  <cols>
    <col min="1" max="1" width="6.8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75390625" style="3" customWidth="1"/>
    <col min="21" max="21" width="11.125" style="3" customWidth="1"/>
    <col min="22" max="22" width="8.375" style="3" customWidth="1"/>
    <col min="23" max="23" width="9.625" style="3" customWidth="1"/>
    <col min="24" max="24" width="11.25390625" style="3" customWidth="1"/>
    <col min="25" max="25" width="11.125" style="3" customWidth="1"/>
    <col min="26" max="26" width="10.625" style="3" customWidth="1"/>
    <col min="27" max="27" width="10.00390625" style="3" customWidth="1"/>
    <col min="28" max="29" width="9.87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60</v>
      </c>
      <c r="B3" s="7" t="s">
        <v>61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9" t="s">
        <v>62</v>
      </c>
      <c r="T3" s="29"/>
      <c r="U3" s="29"/>
      <c r="V3" s="29"/>
      <c r="W3" s="29"/>
      <c r="X3" s="29"/>
      <c r="Y3" s="29"/>
      <c r="Z3" s="29"/>
      <c r="AA3" s="29"/>
      <c r="AB3" s="42" t="s">
        <v>63</v>
      </c>
      <c r="AC3" s="42" t="s">
        <v>64</v>
      </c>
    </row>
    <row r="4" spans="1:29" ht="13.5" customHeight="1">
      <c r="A4" s="7"/>
      <c r="B4" s="7" t="s">
        <v>65</v>
      </c>
      <c r="C4" s="7" t="s">
        <v>66</v>
      </c>
      <c r="D4" s="7"/>
      <c r="E4" s="7"/>
      <c r="F4" s="7"/>
      <c r="G4" s="7"/>
      <c r="H4" s="7"/>
      <c r="I4" s="7" t="s">
        <v>67</v>
      </c>
      <c r="J4" s="7"/>
      <c r="K4" s="7"/>
      <c r="L4" s="7"/>
      <c r="M4" s="7"/>
      <c r="N4" s="7"/>
      <c r="O4" s="7" t="s">
        <v>68</v>
      </c>
      <c r="P4" s="7"/>
      <c r="Q4" s="7"/>
      <c r="R4" s="7"/>
      <c r="S4" s="30" t="s">
        <v>69</v>
      </c>
      <c r="T4" s="31"/>
      <c r="U4" s="31"/>
      <c r="V4" s="31"/>
      <c r="W4" s="32"/>
      <c r="X4" s="30" t="s">
        <v>70</v>
      </c>
      <c r="Y4" s="31"/>
      <c r="Z4" s="31"/>
      <c r="AA4" s="7" t="s">
        <v>71</v>
      </c>
      <c r="AB4" s="42"/>
      <c r="AC4" s="42"/>
    </row>
    <row r="5" spans="1:29" ht="18.75" customHeight="1">
      <c r="A5" s="7"/>
      <c r="B5" s="7"/>
      <c r="C5" s="7" t="s">
        <v>72</v>
      </c>
      <c r="D5" s="7"/>
      <c r="E5" s="7"/>
      <c r="F5" s="7" t="s">
        <v>73</v>
      </c>
      <c r="G5" s="7"/>
      <c r="H5" s="7"/>
      <c r="I5" s="7" t="s">
        <v>72</v>
      </c>
      <c r="J5" s="7"/>
      <c r="K5" s="7"/>
      <c r="L5" s="7" t="s">
        <v>73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29" t="s">
        <v>65</v>
      </c>
      <c r="T5" s="33" t="s">
        <v>74</v>
      </c>
      <c r="U5" s="33" t="s">
        <v>75</v>
      </c>
      <c r="V5" s="33" t="s">
        <v>76</v>
      </c>
      <c r="W5" s="33" t="s">
        <v>77</v>
      </c>
      <c r="X5" s="33" t="s">
        <v>65</v>
      </c>
      <c r="Y5" s="33" t="s">
        <v>74</v>
      </c>
      <c r="Z5" s="33" t="s">
        <v>75</v>
      </c>
      <c r="AA5" s="7"/>
      <c r="AB5" s="42"/>
      <c r="AC5" s="42"/>
    </row>
    <row r="6" spans="1:29" ht="27" customHeight="1">
      <c r="A6" s="7"/>
      <c r="B6" s="7"/>
      <c r="C6" s="7" t="s">
        <v>78</v>
      </c>
      <c r="D6" s="7" t="s">
        <v>79</v>
      </c>
      <c r="E6" s="7" t="s">
        <v>80</v>
      </c>
      <c r="F6" s="7" t="s">
        <v>78</v>
      </c>
      <c r="G6" s="7" t="s">
        <v>79</v>
      </c>
      <c r="H6" s="7" t="s">
        <v>80</v>
      </c>
      <c r="I6" s="7" t="s">
        <v>78</v>
      </c>
      <c r="J6" s="7" t="s">
        <v>79</v>
      </c>
      <c r="K6" s="7" t="s">
        <v>80</v>
      </c>
      <c r="L6" s="7" t="s">
        <v>78</v>
      </c>
      <c r="M6" s="7" t="s">
        <v>79</v>
      </c>
      <c r="N6" s="7" t="s">
        <v>80</v>
      </c>
      <c r="O6" s="7"/>
      <c r="P6" s="7"/>
      <c r="Q6" s="7"/>
      <c r="R6" s="7"/>
      <c r="S6" s="29"/>
      <c r="T6" s="33"/>
      <c r="U6" s="33"/>
      <c r="V6" s="33"/>
      <c r="W6" s="33"/>
      <c r="X6" s="33"/>
      <c r="Y6" s="33"/>
      <c r="Z6" s="33"/>
      <c r="AA6" s="7"/>
      <c r="AB6" s="42"/>
      <c r="AC6" s="42"/>
    </row>
    <row r="7" spans="1:29" ht="38.25" customHeight="1">
      <c r="A7" s="7"/>
      <c r="B7" s="8" t="s">
        <v>42</v>
      </c>
      <c r="C7" s="8" t="s">
        <v>42</v>
      </c>
      <c r="D7" s="8" t="s">
        <v>42</v>
      </c>
      <c r="E7" s="8" t="s">
        <v>42</v>
      </c>
      <c r="F7" s="8" t="s">
        <v>42</v>
      </c>
      <c r="G7" s="8" t="s">
        <v>42</v>
      </c>
      <c r="H7" s="8" t="s">
        <v>42</v>
      </c>
      <c r="I7" s="8" t="s">
        <v>42</v>
      </c>
      <c r="J7" s="8" t="s">
        <v>42</v>
      </c>
      <c r="K7" s="8" t="s">
        <v>42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42</v>
      </c>
      <c r="Q7" s="8" t="s">
        <v>42</v>
      </c>
      <c r="R7" s="8" t="s">
        <v>42</v>
      </c>
      <c r="S7" s="34" t="s">
        <v>43</v>
      </c>
      <c r="T7" s="34" t="s">
        <v>43</v>
      </c>
      <c r="U7" s="34" t="s">
        <v>43</v>
      </c>
      <c r="V7" s="34" t="s">
        <v>43</v>
      </c>
      <c r="W7" s="34" t="s">
        <v>43</v>
      </c>
      <c r="X7" s="34" t="s">
        <v>43</v>
      </c>
      <c r="Y7" s="34" t="s">
        <v>43</v>
      </c>
      <c r="Z7" s="34" t="s">
        <v>43</v>
      </c>
      <c r="AA7" s="8" t="s">
        <v>44</v>
      </c>
      <c r="AB7" s="34" t="s">
        <v>43</v>
      </c>
      <c r="AC7" s="34" t="s">
        <v>43</v>
      </c>
    </row>
    <row r="8" spans="1:29" ht="27.75" customHeight="1">
      <c r="A8" s="9" t="s">
        <v>45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0">
        <v>14</v>
      </c>
      <c r="P8" s="10">
        <v>15</v>
      </c>
      <c r="Q8" s="10">
        <v>16</v>
      </c>
      <c r="R8" s="10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</row>
    <row r="9" spans="1:29" s="1" customFormat="1" ht="38.25" customHeight="1">
      <c r="A9" s="117" t="s">
        <v>46</v>
      </c>
      <c r="B9" s="118">
        <f>'特困人员 (乡镇)'!B25</f>
        <v>839</v>
      </c>
      <c r="C9" s="118">
        <f>'特困人员 (乡镇)'!C25</f>
        <v>16</v>
      </c>
      <c r="D9" s="118">
        <f>'特困人员 (乡镇)'!D25</f>
        <v>4</v>
      </c>
      <c r="E9" s="118">
        <f>'特困人员 (乡镇)'!E25</f>
        <v>3</v>
      </c>
      <c r="F9" s="118">
        <f>'特困人员 (乡镇)'!F25</f>
        <v>4</v>
      </c>
      <c r="G9" s="118">
        <f>'特困人员 (乡镇)'!G25</f>
        <v>8</v>
      </c>
      <c r="H9" s="118">
        <f>'特困人员 (乡镇)'!H25</f>
        <v>1</v>
      </c>
      <c r="I9" s="118">
        <f>'特困人员 (乡镇)'!I25</f>
        <v>397</v>
      </c>
      <c r="J9" s="118">
        <f>'特困人员 (乡镇)'!J25</f>
        <v>161</v>
      </c>
      <c r="K9" s="118">
        <f>'特困人员 (乡镇)'!K25</f>
        <v>28</v>
      </c>
      <c r="L9" s="118">
        <f>'特困人员 (乡镇)'!L25</f>
        <v>54</v>
      </c>
      <c r="M9" s="118">
        <f>'特困人员 (乡镇)'!M25</f>
        <v>141</v>
      </c>
      <c r="N9" s="118">
        <f>'特困人员 (乡镇)'!N25</f>
        <v>22</v>
      </c>
      <c r="O9" s="118">
        <f>'特困人员 (乡镇)'!O25</f>
        <v>38</v>
      </c>
      <c r="P9" s="118">
        <f>'特困人员 (乡镇)'!P25</f>
        <v>597</v>
      </c>
      <c r="Q9" s="118">
        <f>'特困人员 (乡镇)'!Q25</f>
        <v>9</v>
      </c>
      <c r="R9" s="118">
        <f>'特困人员 (乡镇)'!R25</f>
        <v>394</v>
      </c>
      <c r="S9" s="118">
        <f>'特困人员 (乡镇)'!S25</f>
        <v>940.9014000000001</v>
      </c>
      <c r="T9" s="118">
        <f>'特困人员 (乡镇)'!T25</f>
        <v>673.0208</v>
      </c>
      <c r="U9" s="118">
        <f>'特困人员 (乡镇)'!U25</f>
        <v>234.12030000000001</v>
      </c>
      <c r="V9" s="118">
        <f>'特困人员 (乡镇)'!V25</f>
        <v>0</v>
      </c>
      <c r="W9" s="118">
        <f>'特困人员 (乡镇)'!W25</f>
        <v>33.7603</v>
      </c>
      <c r="X9" s="118">
        <f>'特困人员 (乡镇)'!X25</f>
        <v>117.26270000000001</v>
      </c>
      <c r="Y9" s="118">
        <f>'特困人员 (乡镇)'!Y25</f>
        <v>88.94080000000002</v>
      </c>
      <c r="Z9" s="118">
        <f>'特困人员 (乡镇)'!Z25</f>
        <v>28.321899999999996</v>
      </c>
      <c r="AA9" s="118">
        <f>'特困人员 (乡镇)'!AA25</f>
        <v>1397.64</v>
      </c>
      <c r="AB9" s="118">
        <f>'特困人员 (乡镇)'!AB25</f>
        <v>0</v>
      </c>
      <c r="AC9" s="118">
        <f>'特困人员 (乡镇)'!AC25</f>
        <v>22.1301</v>
      </c>
    </row>
    <row r="10" spans="1:29" s="1" customFormat="1" ht="38.25" customHeight="1">
      <c r="A10" s="117"/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19"/>
      <c r="P10" s="119"/>
      <c r="Q10" s="119"/>
      <c r="R10" s="119"/>
      <c r="S10" s="118"/>
      <c r="T10" s="118"/>
      <c r="U10" s="118"/>
      <c r="V10" s="118"/>
      <c r="W10" s="118"/>
      <c r="X10" s="118"/>
      <c r="Y10" s="118"/>
      <c r="Z10" s="118"/>
      <c r="AA10" s="132"/>
      <c r="AB10" s="118"/>
      <c r="AC10" s="118"/>
    </row>
    <row r="11" spans="1:29" s="1" customFormat="1" ht="38.25" customHeight="1">
      <c r="A11" s="117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9"/>
      <c r="P11" s="119"/>
      <c r="Q11" s="119"/>
      <c r="R11" s="119"/>
      <c r="S11" s="118"/>
      <c r="T11" s="118"/>
      <c r="U11" s="118"/>
      <c r="V11" s="118"/>
      <c r="W11" s="118"/>
      <c r="X11" s="118"/>
      <c r="Y11" s="118"/>
      <c r="Z11" s="118"/>
      <c r="AA11" s="132"/>
      <c r="AB11" s="118"/>
      <c r="AC11" s="118"/>
    </row>
    <row r="12" spans="1:29" s="2" customFormat="1" ht="27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9"/>
      <c r="T12" s="129"/>
      <c r="U12" s="129"/>
      <c r="V12" s="129"/>
      <c r="W12" s="129"/>
      <c r="X12" s="129"/>
      <c r="Y12" s="129"/>
      <c r="Z12" s="129"/>
      <c r="AA12" s="132"/>
      <c r="AB12" s="129"/>
      <c r="AC12" s="129"/>
    </row>
    <row r="13" spans="1:29" s="1" customFormat="1" ht="38.25" customHeight="1">
      <c r="A13" s="123"/>
      <c r="B13" s="119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5"/>
      <c r="Q13" s="125"/>
      <c r="R13" s="125"/>
      <c r="S13" s="118"/>
      <c r="T13" s="130"/>
      <c r="U13" s="130"/>
      <c r="V13" s="130"/>
      <c r="W13" s="130"/>
      <c r="X13" s="118"/>
      <c r="Y13" s="130"/>
      <c r="Z13" s="130"/>
      <c r="AA13" s="132"/>
      <c r="AB13" s="118"/>
      <c r="AC13" s="118"/>
    </row>
    <row r="14" spans="1:29" s="1" customFormat="1" ht="38.25" customHeight="1">
      <c r="A14" s="117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9"/>
      <c r="P14" s="119"/>
      <c r="Q14" s="119"/>
      <c r="R14" s="131"/>
      <c r="S14" s="118"/>
      <c r="T14" s="118"/>
      <c r="U14" s="118"/>
      <c r="V14" s="118"/>
      <c r="W14" s="118"/>
      <c r="X14" s="118"/>
      <c r="Y14" s="118"/>
      <c r="Z14" s="118"/>
      <c r="AA14" s="132"/>
      <c r="AB14" s="118"/>
      <c r="AC14" s="118"/>
    </row>
    <row r="15" spans="1:29" s="1" customFormat="1" ht="38.25" customHeight="1">
      <c r="A15" s="123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6"/>
      <c r="P15" s="126"/>
      <c r="Q15" s="126"/>
      <c r="R15" s="126"/>
      <c r="S15" s="118"/>
      <c r="T15" s="118"/>
      <c r="U15" s="118"/>
      <c r="V15" s="118"/>
      <c r="W15" s="118"/>
      <c r="X15" s="118"/>
      <c r="Y15" s="118"/>
      <c r="Z15" s="118"/>
      <c r="AA15" s="132"/>
      <c r="AB15" s="118"/>
      <c r="AC15" s="118"/>
    </row>
    <row r="16" spans="1:29" s="1" customFormat="1" ht="38.25" customHeight="1">
      <c r="A16" s="123"/>
      <c r="B16" s="125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25"/>
      <c r="Q16" s="125"/>
      <c r="R16" s="125"/>
      <c r="S16" s="130"/>
      <c r="T16" s="130"/>
      <c r="U16" s="130"/>
      <c r="V16" s="118"/>
      <c r="W16" s="118"/>
      <c r="X16" s="130"/>
      <c r="Y16" s="118"/>
      <c r="Z16" s="130"/>
      <c r="AA16" s="132"/>
      <c r="AB16" s="118"/>
      <c r="AC16" s="118"/>
    </row>
    <row r="17" spans="1:29" s="1" customFormat="1" ht="30" customHeight="1">
      <c r="A17" s="126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32"/>
      <c r="AB17" s="118"/>
      <c r="AC17" s="118"/>
    </row>
    <row r="18" spans="1:29" s="1" customFormat="1" ht="38.25" customHeight="1">
      <c r="A18" s="117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/>
      <c r="P18" s="119"/>
      <c r="Q18" s="119"/>
      <c r="R18" s="119"/>
      <c r="S18" s="118"/>
      <c r="T18" s="118"/>
      <c r="U18" s="118"/>
      <c r="V18" s="118"/>
      <c r="W18" s="118"/>
      <c r="X18" s="118"/>
      <c r="Y18" s="118"/>
      <c r="Z18" s="118"/>
      <c r="AA18" s="132"/>
      <c r="AB18" s="118"/>
      <c r="AC18" s="118"/>
    </row>
    <row r="19" spans="1:29" s="1" customFormat="1" ht="38.25" customHeight="1">
      <c r="A19" s="117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32"/>
      <c r="AB19" s="118"/>
      <c r="AC19" s="118"/>
    </row>
    <row r="20" spans="1:29" s="1" customFormat="1" ht="38.25" customHeight="1">
      <c r="A20" s="117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8"/>
      <c r="T20" s="118"/>
      <c r="U20" s="118"/>
      <c r="V20" s="118"/>
      <c r="W20" s="118"/>
      <c r="X20" s="118"/>
      <c r="Y20" s="118"/>
      <c r="Z20" s="118"/>
      <c r="AA20" s="132"/>
      <c r="AB20" s="118"/>
      <c r="AC20" s="118"/>
    </row>
    <row r="21" spans="1:39" ht="38.2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23" t="s">
        <v>81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9" ht="35.25" customHeight="1">
      <c r="A23" s="24" t="s">
        <v>3</v>
      </c>
      <c r="B23" s="24"/>
      <c r="C23" s="24"/>
      <c r="D23" s="25"/>
      <c r="E23" s="25"/>
      <c r="F23" s="24" t="s">
        <v>82</v>
      </c>
      <c r="G23" s="24"/>
      <c r="H23" s="24"/>
      <c r="I23" s="24"/>
      <c r="J23" s="24"/>
      <c r="K23" s="24"/>
      <c r="L23" s="24" t="s">
        <v>83</v>
      </c>
      <c r="M23" s="24"/>
      <c r="N23" s="24"/>
      <c r="O23" s="24"/>
      <c r="P23" s="24"/>
      <c r="Q23" s="24"/>
      <c r="S23" s="24" t="s">
        <v>51</v>
      </c>
      <c r="T23" s="24"/>
      <c r="U23" s="24"/>
      <c r="V23" s="24"/>
      <c r="X23" s="41" t="s">
        <v>84</v>
      </c>
      <c r="Y23" s="24" t="s">
        <v>85</v>
      </c>
      <c r="Z23" s="24"/>
      <c r="AA23" s="41" t="s">
        <v>8</v>
      </c>
      <c r="AB23" s="24"/>
      <c r="AC23" s="24"/>
    </row>
    <row r="25" ht="14.25">
      <c r="D25" s="26"/>
    </row>
  </sheetData>
  <sheetProtection/>
  <mergeCells count="31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"/>
  <sheetViews>
    <sheetView zoomScale="115" zoomScaleNormal="115" zoomScaleSheetLayoutView="100" workbookViewId="0" topLeftCell="A1">
      <selection activeCell="Z17" sqref="Z17"/>
    </sheetView>
  </sheetViews>
  <sheetFormatPr defaultColWidth="9.00390625" defaultRowHeight="14.25"/>
  <cols>
    <col min="1" max="1" width="6.375" style="54" customWidth="1"/>
    <col min="2" max="3" width="5.25390625" style="53" customWidth="1"/>
    <col min="4" max="17" width="4.875" style="53" customWidth="1"/>
    <col min="18" max="21" width="3.75390625" style="53" customWidth="1"/>
    <col min="22" max="22" width="7.75390625" style="55" customWidth="1"/>
    <col min="23" max="23" width="7.875" style="55" customWidth="1"/>
    <col min="24" max="24" width="7.625" style="55" customWidth="1"/>
    <col min="25" max="25" width="7.00390625" style="55" customWidth="1"/>
    <col min="26" max="26" width="7.50390625" style="55" customWidth="1"/>
    <col min="27" max="28" width="7.875" style="55" customWidth="1"/>
    <col min="29" max="29" width="7.375" style="55" customWidth="1"/>
    <col min="30" max="30" width="7.00390625" style="55" customWidth="1"/>
    <col min="31" max="31" width="6.125" style="55" customWidth="1"/>
    <col min="32" max="32" width="5.875" style="53" customWidth="1"/>
  </cols>
  <sheetData>
    <row r="1" ht="19.5" customHeight="1">
      <c r="A1" s="56" t="s">
        <v>0</v>
      </c>
    </row>
    <row r="2" spans="1:32" ht="42" customHeight="1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27.7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s="52" customFormat="1" ht="24.75" customHeight="1">
      <c r="A4" s="59"/>
      <c r="B4" s="59"/>
      <c r="C4" s="59"/>
      <c r="D4" s="60"/>
      <c r="E4" s="60"/>
      <c r="F4" s="61"/>
      <c r="G4" s="61"/>
      <c r="H4" s="61"/>
      <c r="I4" s="61"/>
      <c r="J4" s="60"/>
      <c r="K4" s="60"/>
      <c r="L4" s="61"/>
      <c r="M4" s="61"/>
      <c r="N4" s="61"/>
      <c r="O4" s="61"/>
      <c r="P4" s="60"/>
      <c r="Q4" s="60"/>
      <c r="R4" s="61"/>
      <c r="S4" s="61"/>
      <c r="T4" s="61"/>
      <c r="U4" s="61"/>
      <c r="V4" s="61"/>
      <c r="W4" s="60"/>
      <c r="X4" s="60"/>
      <c r="Y4" s="61"/>
      <c r="Z4" s="61"/>
      <c r="AA4" s="61"/>
      <c r="AB4" s="60"/>
      <c r="AC4" s="60"/>
      <c r="AD4" s="61"/>
      <c r="AE4" s="61"/>
      <c r="AF4" s="61"/>
    </row>
    <row r="5" spans="1:48" ht="26.25" customHeight="1">
      <c r="A5" s="62" t="s">
        <v>9</v>
      </c>
      <c r="B5" s="63" t="s">
        <v>10</v>
      </c>
      <c r="C5" s="63" t="s">
        <v>11</v>
      </c>
      <c r="D5" s="63" t="s">
        <v>12</v>
      </c>
      <c r="E5" s="63"/>
      <c r="F5" s="63"/>
      <c r="G5" s="63"/>
      <c r="H5" s="63" t="s">
        <v>13</v>
      </c>
      <c r="I5" s="63"/>
      <c r="J5" s="63"/>
      <c r="K5" s="63"/>
      <c r="L5" s="63" t="s">
        <v>14</v>
      </c>
      <c r="M5" s="63"/>
      <c r="N5" s="63"/>
      <c r="O5" s="63"/>
      <c r="P5" s="63"/>
      <c r="Q5" s="63"/>
      <c r="R5" s="84" t="s">
        <v>15</v>
      </c>
      <c r="S5" s="85"/>
      <c r="T5" s="85"/>
      <c r="U5" s="86"/>
      <c r="V5" s="87" t="s">
        <v>54</v>
      </c>
      <c r="W5" s="96"/>
      <c r="X5" s="96"/>
      <c r="Y5" s="96"/>
      <c r="Z5" s="96"/>
      <c r="AA5" s="87" t="s">
        <v>17</v>
      </c>
      <c r="AB5" s="96"/>
      <c r="AC5" s="96"/>
      <c r="AD5" s="96"/>
      <c r="AE5" s="97"/>
      <c r="AF5" s="63" t="s">
        <v>18</v>
      </c>
      <c r="AH5" s="63" t="s">
        <v>10</v>
      </c>
      <c r="AI5" s="63" t="s">
        <v>11</v>
      </c>
      <c r="AJ5" s="87" t="s">
        <v>54</v>
      </c>
      <c r="AK5" s="96"/>
      <c r="AL5" s="96"/>
      <c r="AM5" s="96"/>
      <c r="AN5" s="96"/>
      <c r="AP5" s="63" t="s">
        <v>10</v>
      </c>
      <c r="AQ5" s="63" t="s">
        <v>11</v>
      </c>
      <c r="AR5" s="90" t="s">
        <v>54</v>
      </c>
      <c r="AS5" s="90"/>
      <c r="AT5" s="90"/>
      <c r="AU5" s="90"/>
      <c r="AV5" s="90"/>
    </row>
    <row r="6" spans="1:48" ht="35.25" customHeight="1">
      <c r="A6" s="65"/>
      <c r="B6" s="63"/>
      <c r="C6" s="63"/>
      <c r="D6" s="66" t="s">
        <v>19</v>
      </c>
      <c r="E6" s="66" t="s">
        <v>20</v>
      </c>
      <c r="F6" s="66" t="s">
        <v>21</v>
      </c>
      <c r="G6" s="66" t="s">
        <v>22</v>
      </c>
      <c r="H6" s="66" t="s">
        <v>23</v>
      </c>
      <c r="I6" s="66" t="s">
        <v>24</v>
      </c>
      <c r="J6" s="66" t="s">
        <v>25</v>
      </c>
      <c r="K6" s="66" t="s">
        <v>26</v>
      </c>
      <c r="L6" s="66" t="s">
        <v>27</v>
      </c>
      <c r="M6" s="66" t="s">
        <v>28</v>
      </c>
      <c r="N6" s="66" t="s">
        <v>29</v>
      </c>
      <c r="O6" s="66" t="s">
        <v>30</v>
      </c>
      <c r="P6" s="66" t="s">
        <v>31</v>
      </c>
      <c r="Q6" s="66" t="s">
        <v>32</v>
      </c>
      <c r="R6" s="88" t="s">
        <v>33</v>
      </c>
      <c r="S6" s="89"/>
      <c r="T6" s="88" t="s">
        <v>34</v>
      </c>
      <c r="U6" s="89"/>
      <c r="V6" s="90"/>
      <c r="W6" s="90" t="s">
        <v>35</v>
      </c>
      <c r="X6" s="90" t="s">
        <v>36</v>
      </c>
      <c r="Y6" s="90" t="s">
        <v>37</v>
      </c>
      <c r="Z6" s="87" t="s">
        <v>38</v>
      </c>
      <c r="AA6" s="90"/>
      <c r="AB6" s="90" t="s">
        <v>35</v>
      </c>
      <c r="AC6" s="90" t="s">
        <v>39</v>
      </c>
      <c r="AD6" s="90" t="s">
        <v>37</v>
      </c>
      <c r="AE6" s="87" t="s">
        <v>38</v>
      </c>
      <c r="AF6" s="63"/>
      <c r="AH6" s="63"/>
      <c r="AI6" s="63"/>
      <c r="AJ6" s="90"/>
      <c r="AK6" s="90" t="s">
        <v>35</v>
      </c>
      <c r="AL6" s="90" t="s">
        <v>36</v>
      </c>
      <c r="AM6" s="90" t="s">
        <v>37</v>
      </c>
      <c r="AN6" s="87" t="s">
        <v>87</v>
      </c>
      <c r="AP6" s="63"/>
      <c r="AQ6" s="63"/>
      <c r="AR6" s="90"/>
      <c r="AS6" s="90" t="s">
        <v>35</v>
      </c>
      <c r="AT6" s="90" t="s">
        <v>36</v>
      </c>
      <c r="AU6" s="90" t="s">
        <v>37</v>
      </c>
      <c r="AV6" s="90" t="s">
        <v>87</v>
      </c>
    </row>
    <row r="7" spans="1:48" ht="15.75" customHeight="1">
      <c r="A7" s="67"/>
      <c r="B7" s="63" t="s">
        <v>41</v>
      </c>
      <c r="C7" s="63" t="s">
        <v>42</v>
      </c>
      <c r="D7" s="63" t="s">
        <v>42</v>
      </c>
      <c r="E7" s="63" t="s">
        <v>42</v>
      </c>
      <c r="F7" s="63" t="s">
        <v>42</v>
      </c>
      <c r="G7" s="63" t="s">
        <v>42</v>
      </c>
      <c r="H7" s="63" t="s">
        <v>42</v>
      </c>
      <c r="I7" s="63" t="s">
        <v>42</v>
      </c>
      <c r="J7" s="63" t="s">
        <v>42</v>
      </c>
      <c r="K7" s="63" t="s">
        <v>42</v>
      </c>
      <c r="L7" s="63" t="s">
        <v>42</v>
      </c>
      <c r="M7" s="63" t="s">
        <v>42</v>
      </c>
      <c r="N7" s="63" t="s">
        <v>42</v>
      </c>
      <c r="O7" s="63" t="s">
        <v>42</v>
      </c>
      <c r="P7" s="63" t="s">
        <v>42</v>
      </c>
      <c r="Q7" s="63" t="s">
        <v>42</v>
      </c>
      <c r="R7" s="68" t="s">
        <v>41</v>
      </c>
      <c r="S7" s="68" t="s">
        <v>42</v>
      </c>
      <c r="T7" s="68" t="s">
        <v>41</v>
      </c>
      <c r="U7" s="68" t="s">
        <v>42</v>
      </c>
      <c r="V7" s="90" t="s">
        <v>43</v>
      </c>
      <c r="W7" s="90" t="s">
        <v>43</v>
      </c>
      <c r="X7" s="90" t="s">
        <v>43</v>
      </c>
      <c r="Y7" s="90" t="s">
        <v>43</v>
      </c>
      <c r="Z7" s="90" t="s">
        <v>43</v>
      </c>
      <c r="AA7" s="90" t="s">
        <v>43</v>
      </c>
      <c r="AB7" s="90" t="s">
        <v>43</v>
      </c>
      <c r="AC7" s="90" t="s">
        <v>43</v>
      </c>
      <c r="AD7" s="90" t="s">
        <v>43</v>
      </c>
      <c r="AE7" s="90" t="s">
        <v>43</v>
      </c>
      <c r="AF7" s="63" t="s">
        <v>44</v>
      </c>
      <c r="AH7" s="63" t="s">
        <v>41</v>
      </c>
      <c r="AI7" s="63" t="s">
        <v>42</v>
      </c>
      <c r="AJ7" s="90" t="s">
        <v>43</v>
      </c>
      <c r="AK7" s="90" t="s">
        <v>43</v>
      </c>
      <c r="AL7" s="90" t="s">
        <v>43</v>
      </c>
      <c r="AM7" s="90" t="s">
        <v>43</v>
      </c>
      <c r="AN7" s="90" t="s">
        <v>43</v>
      </c>
      <c r="AP7" s="63" t="s">
        <v>41</v>
      </c>
      <c r="AQ7" s="63" t="s">
        <v>42</v>
      </c>
      <c r="AR7" s="90" t="s">
        <v>43</v>
      </c>
      <c r="AS7" s="90" t="s">
        <v>43</v>
      </c>
      <c r="AT7" s="90" t="s">
        <v>43</v>
      </c>
      <c r="AU7" s="90" t="s">
        <v>43</v>
      </c>
      <c r="AV7" s="90" t="s">
        <v>43</v>
      </c>
    </row>
    <row r="8" spans="1:48" ht="14.25" customHeight="1">
      <c r="A8" s="63" t="s">
        <v>45</v>
      </c>
      <c r="B8" s="63">
        <v>1</v>
      </c>
      <c r="C8" s="63">
        <v>2</v>
      </c>
      <c r="D8" s="63">
        <v>5</v>
      </c>
      <c r="E8" s="63">
        <v>6</v>
      </c>
      <c r="F8" s="63">
        <v>7</v>
      </c>
      <c r="G8" s="63">
        <v>8</v>
      </c>
      <c r="H8" s="63">
        <v>9</v>
      </c>
      <c r="I8" s="63">
        <v>10</v>
      </c>
      <c r="J8" s="63">
        <v>11</v>
      </c>
      <c r="K8" s="63">
        <v>12</v>
      </c>
      <c r="L8" s="63">
        <v>13</v>
      </c>
      <c r="M8" s="63">
        <v>14</v>
      </c>
      <c r="N8" s="63">
        <v>15</v>
      </c>
      <c r="O8" s="63">
        <v>16</v>
      </c>
      <c r="P8" s="63">
        <v>17</v>
      </c>
      <c r="Q8" s="63">
        <v>18</v>
      </c>
      <c r="R8" s="63">
        <v>19</v>
      </c>
      <c r="S8" s="63">
        <v>20</v>
      </c>
      <c r="T8" s="63">
        <v>21</v>
      </c>
      <c r="U8" s="63">
        <v>22</v>
      </c>
      <c r="V8" s="63">
        <v>23</v>
      </c>
      <c r="W8" s="63">
        <v>24</v>
      </c>
      <c r="X8" s="63">
        <v>25</v>
      </c>
      <c r="Y8" s="63">
        <v>26</v>
      </c>
      <c r="Z8" s="63">
        <v>27</v>
      </c>
      <c r="AA8" s="63">
        <v>28</v>
      </c>
      <c r="AB8" s="63">
        <v>29</v>
      </c>
      <c r="AC8" s="63">
        <v>30</v>
      </c>
      <c r="AD8" s="63">
        <v>31</v>
      </c>
      <c r="AE8" s="63">
        <v>32</v>
      </c>
      <c r="AF8" s="63">
        <v>33</v>
      </c>
      <c r="AH8" s="63">
        <v>1</v>
      </c>
      <c r="AI8" s="63">
        <v>2</v>
      </c>
      <c r="AJ8" s="63">
        <v>23</v>
      </c>
      <c r="AK8" s="63">
        <v>24</v>
      </c>
      <c r="AL8" s="63">
        <v>25</v>
      </c>
      <c r="AM8" s="63">
        <v>26</v>
      </c>
      <c r="AN8" s="63">
        <v>27</v>
      </c>
      <c r="AP8" s="63">
        <v>1</v>
      </c>
      <c r="AQ8" s="63">
        <v>2</v>
      </c>
      <c r="AR8" s="63">
        <v>23</v>
      </c>
      <c r="AS8" s="63">
        <v>24</v>
      </c>
      <c r="AT8" s="63">
        <v>25</v>
      </c>
      <c r="AU8" s="63">
        <v>26</v>
      </c>
      <c r="AV8" s="63">
        <v>27</v>
      </c>
    </row>
    <row r="9" spans="1:48" ht="25.5" customHeight="1">
      <c r="A9" s="63" t="s">
        <v>88</v>
      </c>
      <c r="B9" s="98">
        <v>133</v>
      </c>
      <c r="C9" s="98">
        <v>205</v>
      </c>
      <c r="D9" s="103">
        <v>80</v>
      </c>
      <c r="E9" s="98">
        <v>33</v>
      </c>
      <c r="F9" s="98">
        <v>27</v>
      </c>
      <c r="G9" s="103">
        <v>100</v>
      </c>
      <c r="H9" s="98">
        <v>36</v>
      </c>
      <c r="I9" s="98">
        <v>44</v>
      </c>
      <c r="J9" s="98">
        <v>58</v>
      </c>
      <c r="K9" s="98">
        <v>67</v>
      </c>
      <c r="L9" s="98">
        <v>38</v>
      </c>
      <c r="M9" s="98">
        <v>124</v>
      </c>
      <c r="N9" s="98">
        <v>0</v>
      </c>
      <c r="O9" s="98">
        <v>0</v>
      </c>
      <c r="P9" s="98">
        <v>31</v>
      </c>
      <c r="Q9" s="98">
        <v>12</v>
      </c>
      <c r="R9" s="98">
        <v>2</v>
      </c>
      <c r="S9" s="98">
        <v>4</v>
      </c>
      <c r="T9" s="98">
        <v>0</v>
      </c>
      <c r="U9" s="98">
        <v>0</v>
      </c>
      <c r="V9" s="98">
        <v>90.4707</v>
      </c>
      <c r="W9" s="98">
        <v>81.9932</v>
      </c>
      <c r="X9" s="98">
        <v>5.7541</v>
      </c>
      <c r="Y9" s="98">
        <v>0.1</v>
      </c>
      <c r="Z9" s="98">
        <v>2.6234</v>
      </c>
      <c r="AA9" s="98">
        <v>10.4877</v>
      </c>
      <c r="AB9" s="98">
        <v>10.4677</v>
      </c>
      <c r="AC9" s="98">
        <v>0</v>
      </c>
      <c r="AD9" s="98">
        <v>0.02</v>
      </c>
      <c r="AE9" s="98">
        <v>0</v>
      </c>
      <c r="AF9" s="98">
        <v>510</v>
      </c>
      <c r="AH9" s="111">
        <v>131</v>
      </c>
      <c r="AI9" s="111">
        <v>201</v>
      </c>
      <c r="AJ9" s="111">
        <v>79.983</v>
      </c>
      <c r="AK9" s="111">
        <v>71.5255</v>
      </c>
      <c r="AL9" s="111">
        <v>5.7541</v>
      </c>
      <c r="AM9" s="111">
        <v>0.08</v>
      </c>
      <c r="AN9" s="111">
        <v>2.6234</v>
      </c>
      <c r="AP9" s="100">
        <f>AH9+R9-T9-B9</f>
        <v>0</v>
      </c>
      <c r="AQ9" s="100">
        <f>AI9+S9-U9-C9</f>
        <v>0</v>
      </c>
      <c r="AR9" s="100">
        <f>AJ9+AA9-V9</f>
        <v>0</v>
      </c>
      <c r="AS9" s="100">
        <f>AB9+AK9-W9</f>
        <v>0</v>
      </c>
      <c r="AT9" s="100">
        <f>AC9+AL9-X9</f>
        <v>0</v>
      </c>
      <c r="AU9" s="100">
        <f>AD9+AM9-Y9</f>
        <v>0</v>
      </c>
      <c r="AV9" s="100"/>
    </row>
    <row r="10" spans="1:48" s="53" customFormat="1" ht="25.5" customHeight="1">
      <c r="A10" s="104" t="s">
        <v>89</v>
      </c>
      <c r="B10" s="70">
        <v>17</v>
      </c>
      <c r="C10" s="70">
        <v>31</v>
      </c>
      <c r="D10" s="70">
        <v>12</v>
      </c>
      <c r="E10" s="70">
        <v>2</v>
      </c>
      <c r="F10" s="70">
        <v>5</v>
      </c>
      <c r="G10" s="70">
        <v>15</v>
      </c>
      <c r="H10" s="70">
        <v>7</v>
      </c>
      <c r="I10" s="70">
        <v>4</v>
      </c>
      <c r="J10" s="70">
        <v>9</v>
      </c>
      <c r="K10" s="70">
        <v>11</v>
      </c>
      <c r="L10" s="70">
        <v>6</v>
      </c>
      <c r="M10" s="70">
        <v>20</v>
      </c>
      <c r="N10" s="70"/>
      <c r="O10" s="70"/>
      <c r="P10" s="70">
        <v>5</v>
      </c>
      <c r="Q10" s="108"/>
      <c r="R10" s="108"/>
      <c r="S10" s="108"/>
      <c r="T10" s="108"/>
      <c r="U10" s="108"/>
      <c r="V10" s="98">
        <v>13.6986</v>
      </c>
      <c r="W10" s="98">
        <v>12.4086</v>
      </c>
      <c r="X10" s="98">
        <v>0.9106</v>
      </c>
      <c r="Y10" s="98">
        <v>0</v>
      </c>
      <c r="Z10" s="98">
        <v>0.3794</v>
      </c>
      <c r="AA10" s="98">
        <v>1.4611</v>
      </c>
      <c r="AB10" s="98">
        <v>1.4611</v>
      </c>
      <c r="AC10" s="98">
        <v>0</v>
      </c>
      <c r="AD10" s="98">
        <v>0</v>
      </c>
      <c r="AE10" s="98">
        <v>0</v>
      </c>
      <c r="AF10" s="98"/>
      <c r="AH10" s="63">
        <v>17</v>
      </c>
      <c r="AI10" s="63">
        <v>31</v>
      </c>
      <c r="AJ10" s="111">
        <v>12.2375</v>
      </c>
      <c r="AK10" s="111">
        <v>10.9475</v>
      </c>
      <c r="AL10" s="111">
        <v>0.9106</v>
      </c>
      <c r="AM10" s="111">
        <v>0</v>
      </c>
      <c r="AN10" s="111">
        <v>0.3794</v>
      </c>
      <c r="AP10" s="100">
        <f aca="true" t="shared" si="0" ref="AP10:AP17">AH10+R10-T10-B10</f>
        <v>0</v>
      </c>
      <c r="AQ10" s="100">
        <f aca="true" t="shared" si="1" ref="AQ10:AQ17">AI10+S10-U10-C10</f>
        <v>0</v>
      </c>
      <c r="AR10" s="100">
        <f aca="true" t="shared" si="2" ref="AR10:AR17">AJ10+AA10-V10</f>
        <v>0</v>
      </c>
      <c r="AS10" s="100">
        <f aca="true" t="shared" si="3" ref="AS10:AS17">AB10+AK10-W10</f>
        <v>0</v>
      </c>
      <c r="AT10" s="100">
        <f aca="true" t="shared" si="4" ref="AT10:AT17">AC10+AL10-X10</f>
        <v>0</v>
      </c>
      <c r="AU10" s="100">
        <f aca="true" t="shared" si="5" ref="AU10:AU17">AD10+AM10-Y10</f>
        <v>0</v>
      </c>
      <c r="AV10" s="102"/>
    </row>
    <row r="11" spans="1:48" s="53" customFormat="1" ht="25.5" customHeight="1">
      <c r="A11" s="104" t="s">
        <v>90</v>
      </c>
      <c r="B11" s="70">
        <v>1</v>
      </c>
      <c r="C11" s="70">
        <v>1</v>
      </c>
      <c r="D11" s="70">
        <v>1</v>
      </c>
      <c r="E11" s="70"/>
      <c r="F11" s="70"/>
      <c r="G11" s="70">
        <v>1</v>
      </c>
      <c r="H11" s="70"/>
      <c r="I11" s="70">
        <v>1</v>
      </c>
      <c r="J11" s="70"/>
      <c r="K11" s="70"/>
      <c r="L11" s="70"/>
      <c r="M11" s="70">
        <v>1</v>
      </c>
      <c r="N11" s="70"/>
      <c r="O11" s="70"/>
      <c r="P11" s="70"/>
      <c r="Q11" s="108"/>
      <c r="R11" s="108"/>
      <c r="S11" s="108"/>
      <c r="T11" s="108"/>
      <c r="U11" s="108"/>
      <c r="V11" s="98">
        <v>0.5427000000000002</v>
      </c>
      <c r="W11" s="98">
        <v>0.49440000000000006</v>
      </c>
      <c r="X11" s="98">
        <v>0.0279</v>
      </c>
      <c r="Y11" s="98">
        <v>0</v>
      </c>
      <c r="Z11" s="98">
        <v>0.0204</v>
      </c>
      <c r="AA11" s="98">
        <v>0.064</v>
      </c>
      <c r="AB11" s="98">
        <v>0.064</v>
      </c>
      <c r="AC11" s="98">
        <v>0</v>
      </c>
      <c r="AD11" s="98">
        <v>0</v>
      </c>
      <c r="AE11" s="98">
        <v>0</v>
      </c>
      <c r="AF11" s="98">
        <v>640</v>
      </c>
      <c r="AH11" s="63">
        <v>1</v>
      </c>
      <c r="AI11" s="63">
        <v>1</v>
      </c>
      <c r="AJ11" s="111">
        <v>0.4787000000000001</v>
      </c>
      <c r="AK11" s="111">
        <v>0.43040000000000006</v>
      </c>
      <c r="AL11" s="111">
        <v>0.0279</v>
      </c>
      <c r="AM11" s="111">
        <v>0</v>
      </c>
      <c r="AN11" s="111">
        <v>0.0204</v>
      </c>
      <c r="AP11" s="100">
        <f t="shared" si="0"/>
        <v>0</v>
      </c>
      <c r="AQ11" s="100">
        <f t="shared" si="1"/>
        <v>0</v>
      </c>
      <c r="AR11" s="100">
        <f t="shared" si="2"/>
        <v>0</v>
      </c>
      <c r="AS11" s="100">
        <f t="shared" si="3"/>
        <v>0</v>
      </c>
      <c r="AT11" s="100">
        <f t="shared" si="4"/>
        <v>0</v>
      </c>
      <c r="AU11" s="100">
        <f t="shared" si="5"/>
        <v>0</v>
      </c>
      <c r="AV11" s="102"/>
    </row>
    <row r="12" spans="1:48" s="53" customFormat="1" ht="25.5" customHeight="1">
      <c r="A12" s="104" t="s">
        <v>91</v>
      </c>
      <c r="B12" s="70">
        <v>29</v>
      </c>
      <c r="C12" s="70">
        <v>48</v>
      </c>
      <c r="D12" s="70">
        <v>25</v>
      </c>
      <c r="E12" s="70">
        <v>9</v>
      </c>
      <c r="F12" s="70">
        <v>8</v>
      </c>
      <c r="G12" s="70">
        <v>18</v>
      </c>
      <c r="H12" s="70">
        <v>12</v>
      </c>
      <c r="I12" s="70">
        <v>10</v>
      </c>
      <c r="J12" s="70">
        <v>11</v>
      </c>
      <c r="K12" s="70">
        <v>15</v>
      </c>
      <c r="L12" s="70">
        <v>10</v>
      </c>
      <c r="M12" s="70">
        <v>24</v>
      </c>
      <c r="N12" s="70">
        <v>0</v>
      </c>
      <c r="O12" s="70">
        <v>0</v>
      </c>
      <c r="P12" s="70">
        <v>14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98">
        <v>21.7722</v>
      </c>
      <c r="W12" s="98">
        <v>19.6776</v>
      </c>
      <c r="X12" s="98">
        <v>1.5298</v>
      </c>
      <c r="Y12" s="98">
        <v>0</v>
      </c>
      <c r="Z12" s="98">
        <v>0.5648</v>
      </c>
      <c r="AA12" s="103">
        <v>2.2432</v>
      </c>
      <c r="AB12" s="98">
        <v>2.2432</v>
      </c>
      <c r="AC12" s="98">
        <v>0</v>
      </c>
      <c r="AD12" s="98">
        <v>0</v>
      </c>
      <c r="AE12" s="98">
        <v>0</v>
      </c>
      <c r="AF12" s="98">
        <v>585</v>
      </c>
      <c r="AH12" s="111">
        <v>29</v>
      </c>
      <c r="AI12" s="111">
        <v>48</v>
      </c>
      <c r="AJ12" s="111">
        <v>19.529</v>
      </c>
      <c r="AK12" s="111">
        <v>17.4344</v>
      </c>
      <c r="AL12" s="111">
        <v>1.5298</v>
      </c>
      <c r="AM12" s="111">
        <v>0</v>
      </c>
      <c r="AN12" s="111">
        <v>0.5648</v>
      </c>
      <c r="AP12" s="100">
        <f t="shared" si="0"/>
        <v>0</v>
      </c>
      <c r="AQ12" s="100">
        <f t="shared" si="1"/>
        <v>0</v>
      </c>
      <c r="AR12" s="100">
        <f t="shared" si="2"/>
        <v>0</v>
      </c>
      <c r="AS12" s="100">
        <f t="shared" si="3"/>
        <v>0</v>
      </c>
      <c r="AT12" s="100">
        <f t="shared" si="4"/>
        <v>0</v>
      </c>
      <c r="AU12" s="100">
        <f t="shared" si="5"/>
        <v>0</v>
      </c>
      <c r="AV12" s="102"/>
    </row>
    <row r="13" spans="1:48" s="53" customFormat="1" ht="25.5" customHeight="1">
      <c r="A13" s="105" t="s">
        <v>92</v>
      </c>
      <c r="B13" s="106">
        <v>4</v>
      </c>
      <c r="C13" s="106">
        <v>8</v>
      </c>
      <c r="D13" s="106">
        <v>4</v>
      </c>
      <c r="E13" s="106">
        <v>3</v>
      </c>
      <c r="F13" s="106">
        <v>1</v>
      </c>
      <c r="G13" s="106">
        <v>3</v>
      </c>
      <c r="H13" s="70"/>
      <c r="I13" s="70"/>
      <c r="J13" s="70">
        <v>4</v>
      </c>
      <c r="K13" s="70">
        <v>4</v>
      </c>
      <c r="L13" s="70">
        <v>5</v>
      </c>
      <c r="M13" s="70">
        <v>3</v>
      </c>
      <c r="N13" s="70"/>
      <c r="O13" s="70"/>
      <c r="P13" s="70"/>
      <c r="Q13" s="108"/>
      <c r="R13" s="109">
        <v>1</v>
      </c>
      <c r="S13" s="109">
        <v>2</v>
      </c>
      <c r="T13" s="108"/>
      <c r="U13" s="108"/>
      <c r="V13" s="98">
        <v>2.7108</v>
      </c>
      <c r="W13" s="110">
        <v>2.4916</v>
      </c>
      <c r="X13" s="110">
        <v>0.1416</v>
      </c>
      <c r="Y13" s="110"/>
      <c r="Z13" s="110">
        <v>0.0776</v>
      </c>
      <c r="AA13" s="110">
        <v>0.4322</v>
      </c>
      <c r="AB13" s="110">
        <v>0.4322</v>
      </c>
      <c r="AC13" s="110"/>
      <c r="AD13" s="110"/>
      <c r="AE13" s="110"/>
      <c r="AF13" s="98">
        <v>540</v>
      </c>
      <c r="AH13" s="63">
        <v>3</v>
      </c>
      <c r="AI13" s="63">
        <v>6</v>
      </c>
      <c r="AJ13" s="111">
        <v>2.2786</v>
      </c>
      <c r="AK13" s="111">
        <v>2.0594</v>
      </c>
      <c r="AL13" s="113">
        <v>0.1416</v>
      </c>
      <c r="AM13" s="113"/>
      <c r="AN13" s="113">
        <v>0.0776</v>
      </c>
      <c r="AP13" s="100">
        <f t="shared" si="0"/>
        <v>0</v>
      </c>
      <c r="AQ13" s="100">
        <f t="shared" si="1"/>
        <v>0</v>
      </c>
      <c r="AR13" s="100">
        <f t="shared" si="2"/>
        <v>0</v>
      </c>
      <c r="AS13" s="100">
        <f t="shared" si="3"/>
        <v>0</v>
      </c>
      <c r="AT13" s="100">
        <f t="shared" si="4"/>
        <v>0</v>
      </c>
      <c r="AU13" s="100">
        <f t="shared" si="5"/>
        <v>0</v>
      </c>
      <c r="AV13" s="102"/>
    </row>
    <row r="14" spans="1:48" s="53" customFormat="1" ht="25.5" customHeight="1">
      <c r="A14" s="107" t="s">
        <v>93</v>
      </c>
      <c r="B14" s="70">
        <v>1</v>
      </c>
      <c r="C14" s="70">
        <v>1</v>
      </c>
      <c r="D14" s="70">
        <v>0</v>
      </c>
      <c r="E14" s="70">
        <v>0</v>
      </c>
      <c r="F14" s="70">
        <v>0</v>
      </c>
      <c r="G14" s="70">
        <v>1</v>
      </c>
      <c r="H14" s="70">
        <v>0</v>
      </c>
      <c r="I14" s="70">
        <v>0</v>
      </c>
      <c r="J14" s="70">
        <v>0</v>
      </c>
      <c r="K14" s="70">
        <v>1</v>
      </c>
      <c r="L14" s="70">
        <v>0</v>
      </c>
      <c r="M14" s="70">
        <v>1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98">
        <v>0.5427</v>
      </c>
      <c r="W14" s="98">
        <v>0.49440000000000006</v>
      </c>
      <c r="X14" s="98">
        <v>0.0279</v>
      </c>
      <c r="Y14" s="98">
        <v>0</v>
      </c>
      <c r="Z14" s="98">
        <v>0.0204</v>
      </c>
      <c r="AA14" s="98">
        <v>0.064</v>
      </c>
      <c r="AB14" s="98">
        <v>0.064</v>
      </c>
      <c r="AC14" s="98">
        <v>0</v>
      </c>
      <c r="AD14" s="98">
        <v>0</v>
      </c>
      <c r="AE14" s="98">
        <v>0</v>
      </c>
      <c r="AF14" s="98"/>
      <c r="AH14" s="63">
        <v>1</v>
      </c>
      <c r="AI14" s="63">
        <v>1</v>
      </c>
      <c r="AJ14" s="114">
        <v>0.4787</v>
      </c>
      <c r="AK14" s="114">
        <v>0.43040000000000006</v>
      </c>
      <c r="AL14" s="115">
        <v>0.0279</v>
      </c>
      <c r="AM14" s="116">
        <v>0</v>
      </c>
      <c r="AN14" s="116">
        <v>0.0204</v>
      </c>
      <c r="AP14" s="100">
        <f t="shared" si="0"/>
        <v>0</v>
      </c>
      <c r="AQ14" s="100">
        <f t="shared" si="1"/>
        <v>0</v>
      </c>
      <c r="AR14" s="100">
        <f t="shared" si="2"/>
        <v>0</v>
      </c>
      <c r="AS14" s="100">
        <f t="shared" si="3"/>
        <v>0</v>
      </c>
      <c r="AT14" s="100">
        <f t="shared" si="4"/>
        <v>0</v>
      </c>
      <c r="AU14" s="100">
        <f t="shared" si="5"/>
        <v>0</v>
      </c>
      <c r="AV14" s="102"/>
    </row>
    <row r="15" spans="1:48" s="53" customFormat="1" ht="25.5" customHeight="1">
      <c r="A15" s="104" t="s">
        <v>94</v>
      </c>
      <c r="B15" s="70">
        <v>10</v>
      </c>
      <c r="C15" s="70">
        <v>15</v>
      </c>
      <c r="D15" s="70">
        <v>7</v>
      </c>
      <c r="E15" s="70">
        <v>4</v>
      </c>
      <c r="F15" s="70">
        <v>3</v>
      </c>
      <c r="G15" s="70">
        <v>8</v>
      </c>
      <c r="H15" s="70">
        <v>0</v>
      </c>
      <c r="I15" s="70">
        <v>0</v>
      </c>
      <c r="J15" s="70">
        <v>3</v>
      </c>
      <c r="K15" s="70">
        <v>12</v>
      </c>
      <c r="L15" s="70"/>
      <c r="M15" s="70">
        <v>8</v>
      </c>
      <c r="N15" s="70"/>
      <c r="O15" s="70"/>
      <c r="P15" s="70">
        <v>7</v>
      </c>
      <c r="Q15" s="70"/>
      <c r="R15" s="70"/>
      <c r="S15" s="70"/>
      <c r="T15" s="70"/>
      <c r="U15" s="70"/>
      <c r="V15" s="98">
        <v>6.57</v>
      </c>
      <c r="W15" s="98">
        <v>5.953100000000001</v>
      </c>
      <c r="X15" s="98">
        <v>0.3669</v>
      </c>
      <c r="Y15" s="98"/>
      <c r="Z15" s="98">
        <v>0.25</v>
      </c>
      <c r="AA15" s="98">
        <v>0.8443</v>
      </c>
      <c r="AB15" s="98">
        <v>0.8443</v>
      </c>
      <c r="AC15" s="112"/>
      <c r="AD15" s="98"/>
      <c r="AE15" s="98"/>
      <c r="AF15" s="98"/>
      <c r="AH15" s="111">
        <v>10</v>
      </c>
      <c r="AI15" s="111">
        <v>15</v>
      </c>
      <c r="AJ15" s="111">
        <v>5.725700000000001</v>
      </c>
      <c r="AK15" s="111">
        <v>5.1088000000000005</v>
      </c>
      <c r="AL15" s="111">
        <v>0.3669</v>
      </c>
      <c r="AM15" s="111"/>
      <c r="AN15" s="111">
        <v>0.25</v>
      </c>
      <c r="AP15" s="100">
        <f t="shared" si="0"/>
        <v>0</v>
      </c>
      <c r="AQ15" s="100">
        <f t="shared" si="1"/>
        <v>0</v>
      </c>
      <c r="AR15" s="100">
        <f t="shared" si="2"/>
        <v>0</v>
      </c>
      <c r="AS15" s="100">
        <f t="shared" si="3"/>
        <v>0</v>
      </c>
      <c r="AT15" s="100">
        <f t="shared" si="4"/>
        <v>0</v>
      </c>
      <c r="AU15" s="100">
        <f t="shared" si="5"/>
        <v>0</v>
      </c>
      <c r="AV15" s="102"/>
    </row>
    <row r="16" spans="1:48" s="53" customFormat="1" ht="25.5" customHeight="1">
      <c r="A16" s="107" t="s">
        <v>95</v>
      </c>
      <c r="B16" s="70">
        <v>1</v>
      </c>
      <c r="C16" s="70">
        <v>1</v>
      </c>
      <c r="D16" s="70">
        <v>1</v>
      </c>
      <c r="E16" s="70">
        <v>1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1</v>
      </c>
      <c r="L16" s="70">
        <v>0</v>
      </c>
      <c r="M16" s="70">
        <v>0</v>
      </c>
      <c r="N16" s="70">
        <v>0</v>
      </c>
      <c r="O16" s="70">
        <v>0</v>
      </c>
      <c r="P16" s="70">
        <v>1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98">
        <v>0.4566</v>
      </c>
      <c r="W16" s="98">
        <v>0.4195</v>
      </c>
      <c r="X16" s="98">
        <v>0.0279</v>
      </c>
      <c r="Y16" s="98">
        <v>0</v>
      </c>
      <c r="Z16" s="98">
        <v>0.0092</v>
      </c>
      <c r="AA16" s="98">
        <v>0.0507</v>
      </c>
      <c r="AB16" s="98">
        <v>0.0507</v>
      </c>
      <c r="AC16" s="98">
        <v>0</v>
      </c>
      <c r="AD16" s="98">
        <v>0</v>
      </c>
      <c r="AE16" s="98">
        <v>0</v>
      </c>
      <c r="AF16" s="98"/>
      <c r="AH16" s="111">
        <v>1</v>
      </c>
      <c r="AI16" s="111">
        <v>1</v>
      </c>
      <c r="AJ16" s="111">
        <v>0.4059</v>
      </c>
      <c r="AK16" s="111">
        <v>0.3688</v>
      </c>
      <c r="AL16" s="111">
        <v>0.0279</v>
      </c>
      <c r="AM16" s="111">
        <v>0</v>
      </c>
      <c r="AN16" s="111">
        <v>0.0092</v>
      </c>
      <c r="AP16" s="100">
        <f t="shared" si="0"/>
        <v>0</v>
      </c>
      <c r="AQ16" s="100">
        <f t="shared" si="1"/>
        <v>0</v>
      </c>
      <c r="AR16" s="100">
        <f t="shared" si="2"/>
        <v>0</v>
      </c>
      <c r="AS16" s="100">
        <f t="shared" si="3"/>
        <v>0</v>
      </c>
      <c r="AT16" s="100">
        <f t="shared" si="4"/>
        <v>0</v>
      </c>
      <c r="AU16" s="100">
        <f t="shared" si="5"/>
        <v>0</v>
      </c>
      <c r="AV16" s="102"/>
    </row>
    <row r="17" spans="1:48" s="53" customFormat="1" ht="25.5" customHeight="1">
      <c r="A17" s="107" t="s">
        <v>96</v>
      </c>
      <c r="B17" s="63">
        <f>SUM(B9:B16)</f>
        <v>196</v>
      </c>
      <c r="C17" s="63">
        <f aca="true" t="shared" si="6" ref="C17:AE17">SUM(C9:C16)</f>
        <v>310</v>
      </c>
      <c r="D17" s="63">
        <f t="shared" si="6"/>
        <v>130</v>
      </c>
      <c r="E17" s="63">
        <f t="shared" si="6"/>
        <v>52</v>
      </c>
      <c r="F17" s="63">
        <f t="shared" si="6"/>
        <v>44</v>
      </c>
      <c r="G17" s="63">
        <f t="shared" si="6"/>
        <v>146</v>
      </c>
      <c r="H17" s="63">
        <f t="shared" si="6"/>
        <v>55</v>
      </c>
      <c r="I17" s="63">
        <f t="shared" si="6"/>
        <v>59</v>
      </c>
      <c r="J17" s="63">
        <f t="shared" si="6"/>
        <v>85</v>
      </c>
      <c r="K17" s="63">
        <f t="shared" si="6"/>
        <v>111</v>
      </c>
      <c r="L17" s="63">
        <f t="shared" si="6"/>
        <v>59</v>
      </c>
      <c r="M17" s="63">
        <f t="shared" si="6"/>
        <v>181</v>
      </c>
      <c r="N17" s="63">
        <f t="shared" si="6"/>
        <v>0</v>
      </c>
      <c r="O17" s="63">
        <f t="shared" si="6"/>
        <v>0</v>
      </c>
      <c r="P17" s="63">
        <f t="shared" si="6"/>
        <v>58</v>
      </c>
      <c r="Q17" s="63">
        <f t="shared" si="6"/>
        <v>12</v>
      </c>
      <c r="R17" s="63">
        <f t="shared" si="6"/>
        <v>3</v>
      </c>
      <c r="S17" s="63">
        <f t="shared" si="6"/>
        <v>6</v>
      </c>
      <c r="T17" s="63">
        <f t="shared" si="6"/>
        <v>0</v>
      </c>
      <c r="U17" s="63">
        <f t="shared" si="6"/>
        <v>0</v>
      </c>
      <c r="V17" s="111">
        <f t="shared" si="6"/>
        <v>136.7643</v>
      </c>
      <c r="W17" s="111">
        <f t="shared" si="6"/>
        <v>123.93240000000002</v>
      </c>
      <c r="X17" s="111">
        <f t="shared" si="6"/>
        <v>8.786700000000002</v>
      </c>
      <c r="Y17" s="111">
        <f t="shared" si="6"/>
        <v>0.1</v>
      </c>
      <c r="Z17" s="111">
        <f t="shared" si="6"/>
        <v>3.9452</v>
      </c>
      <c r="AA17" s="111">
        <f t="shared" si="6"/>
        <v>15.647200000000002</v>
      </c>
      <c r="AB17" s="111">
        <f t="shared" si="6"/>
        <v>15.627200000000002</v>
      </c>
      <c r="AC17" s="111">
        <f t="shared" si="6"/>
        <v>0</v>
      </c>
      <c r="AD17" s="111">
        <f t="shared" si="6"/>
        <v>0.02</v>
      </c>
      <c r="AE17" s="111">
        <f t="shared" si="6"/>
        <v>0</v>
      </c>
      <c r="AF17" s="111">
        <v>504.75</v>
      </c>
      <c r="AH17" s="63">
        <v>193</v>
      </c>
      <c r="AI17" s="63">
        <v>304</v>
      </c>
      <c r="AJ17" s="63">
        <v>121.11710000000001</v>
      </c>
      <c r="AK17" s="63">
        <v>108.3052</v>
      </c>
      <c r="AL17" s="63">
        <v>8.786700000000002</v>
      </c>
      <c r="AM17" s="63">
        <v>0.08</v>
      </c>
      <c r="AN17" s="63">
        <v>3.9452</v>
      </c>
      <c r="AP17" s="100">
        <f>SUM(AP9:AP16)</f>
        <v>0</v>
      </c>
      <c r="AQ17" s="100">
        <f aca="true" t="shared" si="7" ref="AQ17:AV17">SUM(AQ9:AQ16)</f>
        <v>0</v>
      </c>
      <c r="AR17" s="100">
        <f t="shared" si="7"/>
        <v>0</v>
      </c>
      <c r="AS17" s="100">
        <f t="shared" si="7"/>
        <v>0</v>
      </c>
      <c r="AT17" s="100">
        <f t="shared" si="7"/>
        <v>0</v>
      </c>
      <c r="AU17" s="100">
        <f t="shared" si="7"/>
        <v>0</v>
      </c>
      <c r="AV17" s="100">
        <f t="shared" si="7"/>
        <v>0</v>
      </c>
    </row>
    <row r="18" spans="1:32" ht="60.75" customHeight="1">
      <c r="A18" s="82" t="s">
        <v>47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</row>
  </sheetData>
  <sheetProtection/>
  <mergeCells count="31">
    <mergeCell ref="A2:AF2"/>
    <mergeCell ref="A3:AF3"/>
    <mergeCell ref="A4:C4"/>
    <mergeCell ref="F4:I4"/>
    <mergeCell ref="L4:N4"/>
    <mergeCell ref="R4:V4"/>
    <mergeCell ref="Y4:AA4"/>
    <mergeCell ref="AD4:AF4"/>
    <mergeCell ref="D5:G5"/>
    <mergeCell ref="H5:K5"/>
    <mergeCell ref="L5:Q5"/>
    <mergeCell ref="R5:U5"/>
    <mergeCell ref="W5:Z5"/>
    <mergeCell ref="AB5:AE5"/>
    <mergeCell ref="AK5:AN5"/>
    <mergeCell ref="AS5:AV5"/>
    <mergeCell ref="R6:S6"/>
    <mergeCell ref="T6:U6"/>
    <mergeCell ref="A18:AF18"/>
    <mergeCell ref="A5:A7"/>
    <mergeCell ref="B5:B6"/>
    <mergeCell ref="C5:C6"/>
    <mergeCell ref="V5:V6"/>
    <mergeCell ref="AA5:AA6"/>
    <mergeCell ref="AF5:AF6"/>
    <mergeCell ref="AH5:AH6"/>
    <mergeCell ref="AI5:AI6"/>
    <mergeCell ref="AJ5:AJ6"/>
    <mergeCell ref="AP5:AP6"/>
    <mergeCell ref="AQ5:AQ6"/>
    <mergeCell ref="AR5:AR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zoomScaleSheetLayoutView="100" workbookViewId="0" topLeftCell="A4">
      <selection activeCell="Q15" sqref="Q15"/>
    </sheetView>
  </sheetViews>
  <sheetFormatPr defaultColWidth="9.00390625" defaultRowHeight="14.25"/>
  <cols>
    <col min="1" max="1" width="7.25390625" style="54" customWidth="1"/>
    <col min="2" max="3" width="5.75390625" style="53" customWidth="1"/>
    <col min="4" max="4" width="5.00390625" style="53" customWidth="1"/>
    <col min="5" max="5" width="5.25390625" style="53" customWidth="1"/>
    <col min="6" max="6" width="6.125" style="53" customWidth="1"/>
    <col min="7" max="7" width="4.875" style="53" customWidth="1"/>
    <col min="8" max="8" width="5.125" style="53" customWidth="1"/>
    <col min="9" max="9" width="5.875" style="53" customWidth="1"/>
    <col min="10" max="10" width="5.125" style="53" customWidth="1"/>
    <col min="11" max="12" width="5.625" style="53" customWidth="1"/>
    <col min="13" max="13" width="5.00390625" style="53" customWidth="1"/>
    <col min="14" max="14" width="5.625" style="53" customWidth="1"/>
    <col min="15" max="15" width="6.125" style="53" customWidth="1"/>
    <col min="16" max="17" width="4.875" style="53" customWidth="1"/>
    <col min="18" max="18" width="5.625" style="53" customWidth="1"/>
    <col min="19" max="19" width="5.50390625" style="53" customWidth="1"/>
    <col min="20" max="23" width="4.25390625" style="53" customWidth="1"/>
    <col min="24" max="24" width="9.375" style="55" customWidth="1"/>
    <col min="25" max="25" width="8.75390625" style="55" customWidth="1"/>
    <col min="26" max="26" width="8.375" style="55" customWidth="1"/>
    <col min="27" max="27" width="7.125" style="55" customWidth="1"/>
    <col min="28" max="28" width="7.75390625" style="55" customWidth="1"/>
    <col min="29" max="29" width="8.25390625" style="55" customWidth="1"/>
    <col min="30" max="30" width="8.625" style="55" customWidth="1"/>
    <col min="31" max="31" width="7.50390625" style="55" customWidth="1"/>
    <col min="32" max="32" width="5.75390625" style="55" customWidth="1"/>
    <col min="33" max="33" width="7.875" style="55" customWidth="1"/>
    <col min="34" max="34" width="6.50390625" style="53" customWidth="1"/>
    <col min="46" max="46" width="10.25390625" style="0" customWidth="1"/>
    <col min="47" max="47" width="9.875" style="0" customWidth="1"/>
  </cols>
  <sheetData>
    <row r="1" ht="19.5" customHeight="1">
      <c r="A1" s="56" t="s">
        <v>48</v>
      </c>
    </row>
    <row r="2" spans="1:34" ht="42" customHeight="1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25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s="52" customFormat="1" ht="24.75" customHeight="1">
      <c r="A4" s="59"/>
      <c r="B4" s="59"/>
      <c r="C4" s="59"/>
      <c r="D4" s="59"/>
      <c r="E4" s="59"/>
      <c r="F4" s="60"/>
      <c r="G4" s="60"/>
      <c r="H4" s="61"/>
      <c r="I4" s="61"/>
      <c r="J4" s="61"/>
      <c r="K4" s="61"/>
      <c r="L4" s="60"/>
      <c r="M4" s="60"/>
      <c r="N4" s="61"/>
      <c r="O4" s="61"/>
      <c r="P4" s="61"/>
      <c r="Q4" s="61"/>
      <c r="R4" s="60"/>
      <c r="S4" s="60"/>
      <c r="T4" s="60"/>
      <c r="U4" s="61"/>
      <c r="V4" s="61"/>
      <c r="W4" s="61"/>
      <c r="X4" s="61"/>
      <c r="Y4" s="60"/>
      <c r="Z4" s="60"/>
      <c r="AA4" s="61"/>
      <c r="AB4" s="61"/>
      <c r="AC4" s="61"/>
      <c r="AD4" s="60"/>
      <c r="AE4" s="60"/>
      <c r="AF4" s="61"/>
      <c r="AG4" s="61"/>
      <c r="AH4" s="61"/>
    </row>
    <row r="5" spans="1:50" ht="24.75" customHeight="1">
      <c r="A5" s="62" t="s">
        <v>9</v>
      </c>
      <c r="B5" s="63" t="s">
        <v>10</v>
      </c>
      <c r="C5" s="63" t="s">
        <v>11</v>
      </c>
      <c r="D5" s="64" t="s">
        <v>53</v>
      </c>
      <c r="E5" s="64"/>
      <c r="F5" s="63" t="s">
        <v>12</v>
      </c>
      <c r="G5" s="63"/>
      <c r="H5" s="63"/>
      <c r="I5" s="63"/>
      <c r="J5" s="63" t="s">
        <v>13</v>
      </c>
      <c r="K5" s="63"/>
      <c r="L5" s="63"/>
      <c r="M5" s="63"/>
      <c r="N5" s="63" t="s">
        <v>14</v>
      </c>
      <c r="O5" s="63"/>
      <c r="P5" s="63"/>
      <c r="Q5" s="63"/>
      <c r="R5" s="63"/>
      <c r="S5" s="63"/>
      <c r="T5" s="84" t="s">
        <v>15</v>
      </c>
      <c r="U5" s="85"/>
      <c r="V5" s="85"/>
      <c r="W5" s="86"/>
      <c r="X5" s="87" t="s">
        <v>54</v>
      </c>
      <c r="Y5" s="96"/>
      <c r="Z5" s="96"/>
      <c r="AA5" s="96"/>
      <c r="AB5" s="97"/>
      <c r="AC5" s="87" t="s">
        <v>17</v>
      </c>
      <c r="AD5" s="96"/>
      <c r="AE5" s="96"/>
      <c r="AF5" s="96"/>
      <c r="AG5" s="97"/>
      <c r="AH5" s="63" t="s">
        <v>18</v>
      </c>
      <c r="AJ5" s="63" t="s">
        <v>10</v>
      </c>
      <c r="AK5" s="63" t="s">
        <v>11</v>
      </c>
      <c r="AL5" s="87" t="s">
        <v>54</v>
      </c>
      <c r="AM5" s="96"/>
      <c r="AN5" s="96"/>
      <c r="AO5" s="96"/>
      <c r="AP5" s="97"/>
      <c r="AR5" s="63" t="s">
        <v>10</v>
      </c>
      <c r="AS5" s="63" t="s">
        <v>11</v>
      </c>
      <c r="AT5" s="90" t="s">
        <v>54</v>
      </c>
      <c r="AU5" s="90"/>
      <c r="AV5" s="90"/>
      <c r="AW5" s="90"/>
      <c r="AX5" s="90"/>
    </row>
    <row r="6" spans="1:50" ht="34.5" customHeight="1">
      <c r="A6" s="65"/>
      <c r="B6" s="63"/>
      <c r="C6" s="63"/>
      <c r="D6" s="64" t="s">
        <v>55</v>
      </c>
      <c r="E6" s="64" t="s">
        <v>56</v>
      </c>
      <c r="F6" s="66" t="s">
        <v>19</v>
      </c>
      <c r="G6" s="66" t="s">
        <v>20</v>
      </c>
      <c r="H6" s="66" t="s">
        <v>21</v>
      </c>
      <c r="I6" s="66" t="s">
        <v>22</v>
      </c>
      <c r="J6" s="66" t="s">
        <v>23</v>
      </c>
      <c r="K6" s="66" t="s">
        <v>24</v>
      </c>
      <c r="L6" s="66" t="s">
        <v>25</v>
      </c>
      <c r="M6" s="66" t="s">
        <v>26</v>
      </c>
      <c r="N6" s="66" t="s">
        <v>27</v>
      </c>
      <c r="O6" s="66" t="s">
        <v>28</v>
      </c>
      <c r="P6" s="66" t="s">
        <v>29</v>
      </c>
      <c r="Q6" s="66" t="s">
        <v>30</v>
      </c>
      <c r="R6" s="66" t="s">
        <v>31</v>
      </c>
      <c r="S6" s="66" t="s">
        <v>32</v>
      </c>
      <c r="T6" s="88" t="s">
        <v>33</v>
      </c>
      <c r="U6" s="89"/>
      <c r="V6" s="88" t="s">
        <v>34</v>
      </c>
      <c r="W6" s="89"/>
      <c r="X6" s="90"/>
      <c r="Y6" s="90" t="s">
        <v>35</v>
      </c>
      <c r="Z6" s="90" t="s">
        <v>36</v>
      </c>
      <c r="AA6" s="90" t="s">
        <v>37</v>
      </c>
      <c r="AB6" s="87" t="s">
        <v>38</v>
      </c>
      <c r="AC6" s="90"/>
      <c r="AD6" s="90" t="s">
        <v>35</v>
      </c>
      <c r="AE6" s="90" t="s">
        <v>39</v>
      </c>
      <c r="AF6" s="90" t="s">
        <v>37</v>
      </c>
      <c r="AG6" s="87" t="s">
        <v>38</v>
      </c>
      <c r="AH6" s="63"/>
      <c r="AJ6" s="63"/>
      <c r="AK6" s="63"/>
      <c r="AL6" s="90"/>
      <c r="AM6" s="90" t="s">
        <v>35</v>
      </c>
      <c r="AN6" s="90" t="s">
        <v>36</v>
      </c>
      <c r="AO6" s="90" t="s">
        <v>37</v>
      </c>
      <c r="AP6" s="87" t="s">
        <v>87</v>
      </c>
      <c r="AR6" s="63"/>
      <c r="AS6" s="63"/>
      <c r="AT6" s="90"/>
      <c r="AU6" s="90" t="s">
        <v>35</v>
      </c>
      <c r="AV6" s="90" t="s">
        <v>36</v>
      </c>
      <c r="AW6" s="90" t="s">
        <v>37</v>
      </c>
      <c r="AX6" s="90" t="s">
        <v>87</v>
      </c>
    </row>
    <row r="7" spans="1:50" ht="15.75" customHeight="1">
      <c r="A7" s="67"/>
      <c r="B7" s="68" t="s">
        <v>41</v>
      </c>
      <c r="C7" s="68" t="s">
        <v>42</v>
      </c>
      <c r="D7" s="69" t="s">
        <v>41</v>
      </c>
      <c r="E7" s="69" t="s">
        <v>42</v>
      </c>
      <c r="F7" s="68" t="s">
        <v>42</v>
      </c>
      <c r="G7" s="68" t="s">
        <v>42</v>
      </c>
      <c r="H7" s="68" t="s">
        <v>42</v>
      </c>
      <c r="I7" s="68" t="s">
        <v>42</v>
      </c>
      <c r="J7" s="68" t="s">
        <v>42</v>
      </c>
      <c r="K7" s="68" t="s">
        <v>42</v>
      </c>
      <c r="L7" s="68" t="s">
        <v>42</v>
      </c>
      <c r="M7" s="68" t="s">
        <v>42</v>
      </c>
      <c r="N7" s="68" t="s">
        <v>42</v>
      </c>
      <c r="O7" s="68" t="s">
        <v>42</v>
      </c>
      <c r="P7" s="68"/>
      <c r="Q7" s="68" t="s">
        <v>42</v>
      </c>
      <c r="R7" s="68" t="s">
        <v>42</v>
      </c>
      <c r="S7" s="68" t="s">
        <v>42</v>
      </c>
      <c r="T7" s="68" t="s">
        <v>41</v>
      </c>
      <c r="U7" s="68" t="s">
        <v>42</v>
      </c>
      <c r="V7" s="68" t="s">
        <v>41</v>
      </c>
      <c r="W7" s="68" t="s">
        <v>42</v>
      </c>
      <c r="X7" s="91" t="s">
        <v>43</v>
      </c>
      <c r="Y7" s="91" t="s">
        <v>43</v>
      </c>
      <c r="Z7" s="91" t="s">
        <v>43</v>
      </c>
      <c r="AA7" s="91" t="s">
        <v>43</v>
      </c>
      <c r="AB7" s="91" t="s">
        <v>43</v>
      </c>
      <c r="AC7" s="91" t="s">
        <v>43</v>
      </c>
      <c r="AD7" s="91" t="s">
        <v>43</v>
      </c>
      <c r="AE7" s="91" t="s">
        <v>43</v>
      </c>
      <c r="AF7" s="91" t="s">
        <v>43</v>
      </c>
      <c r="AG7" s="91" t="s">
        <v>43</v>
      </c>
      <c r="AH7" s="68" t="s">
        <v>44</v>
      </c>
      <c r="AJ7" s="68" t="s">
        <v>41</v>
      </c>
      <c r="AK7" s="68" t="s">
        <v>42</v>
      </c>
      <c r="AL7" s="91" t="s">
        <v>43</v>
      </c>
      <c r="AM7" s="91" t="s">
        <v>43</v>
      </c>
      <c r="AN7" s="91" t="s">
        <v>43</v>
      </c>
      <c r="AO7" s="91" t="s">
        <v>43</v>
      </c>
      <c r="AP7" s="91" t="s">
        <v>43</v>
      </c>
      <c r="AR7" s="63" t="s">
        <v>41</v>
      </c>
      <c r="AS7" s="63" t="s">
        <v>42</v>
      </c>
      <c r="AT7" s="90" t="s">
        <v>43</v>
      </c>
      <c r="AU7" s="90" t="s">
        <v>43</v>
      </c>
      <c r="AV7" s="90" t="s">
        <v>43</v>
      </c>
      <c r="AW7" s="90" t="s">
        <v>43</v>
      </c>
      <c r="AX7" s="90" t="s">
        <v>43</v>
      </c>
    </row>
    <row r="8" spans="1:50" ht="14.25" customHeight="1">
      <c r="A8" s="63" t="s">
        <v>45</v>
      </c>
      <c r="B8" s="70">
        <v>1</v>
      </c>
      <c r="C8" s="70">
        <v>2</v>
      </c>
      <c r="D8" s="71">
        <v>3</v>
      </c>
      <c r="E8" s="71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70">
        <v>12</v>
      </c>
      <c r="N8" s="70">
        <v>13</v>
      </c>
      <c r="O8" s="70">
        <v>14</v>
      </c>
      <c r="P8" s="70">
        <v>15</v>
      </c>
      <c r="Q8" s="70">
        <v>16</v>
      </c>
      <c r="R8" s="70">
        <v>17</v>
      </c>
      <c r="S8" s="70">
        <v>18</v>
      </c>
      <c r="T8" s="70">
        <v>19</v>
      </c>
      <c r="U8" s="70">
        <v>20</v>
      </c>
      <c r="V8" s="70">
        <v>21</v>
      </c>
      <c r="W8" s="70">
        <v>22</v>
      </c>
      <c r="X8" s="70">
        <v>23</v>
      </c>
      <c r="Y8" s="70">
        <v>24</v>
      </c>
      <c r="Z8" s="70">
        <v>25</v>
      </c>
      <c r="AA8" s="70">
        <v>26</v>
      </c>
      <c r="AB8" s="70">
        <v>27</v>
      </c>
      <c r="AC8" s="70">
        <v>28</v>
      </c>
      <c r="AD8" s="70">
        <v>29</v>
      </c>
      <c r="AE8" s="70">
        <v>30</v>
      </c>
      <c r="AF8" s="70">
        <v>31</v>
      </c>
      <c r="AG8" s="70">
        <v>32</v>
      </c>
      <c r="AH8" s="70">
        <v>33</v>
      </c>
      <c r="AJ8" s="63">
        <v>1</v>
      </c>
      <c r="AK8" s="63">
        <v>2</v>
      </c>
      <c r="AL8" s="63">
        <v>23</v>
      </c>
      <c r="AM8" s="63">
        <v>24</v>
      </c>
      <c r="AN8" s="63">
        <v>25</v>
      </c>
      <c r="AO8" s="63">
        <v>26</v>
      </c>
      <c r="AP8" s="63">
        <v>27</v>
      </c>
      <c r="AR8" s="63">
        <v>1</v>
      </c>
      <c r="AS8" s="63">
        <v>2</v>
      </c>
      <c r="AT8" s="63">
        <v>23</v>
      </c>
      <c r="AU8" s="63">
        <v>24</v>
      </c>
      <c r="AV8" s="63">
        <v>25</v>
      </c>
      <c r="AW8" s="63">
        <v>26</v>
      </c>
      <c r="AX8" s="63">
        <v>27</v>
      </c>
    </row>
    <row r="9" spans="1:50" ht="21" customHeight="1">
      <c r="A9" s="63" t="s">
        <v>88</v>
      </c>
      <c r="B9" s="72">
        <v>71</v>
      </c>
      <c r="C9" s="72">
        <v>124</v>
      </c>
      <c r="D9" s="72">
        <v>21</v>
      </c>
      <c r="E9" s="72">
        <v>40</v>
      </c>
      <c r="F9" s="72">
        <v>52</v>
      </c>
      <c r="G9" s="72">
        <v>25</v>
      </c>
      <c r="H9" s="72">
        <v>23</v>
      </c>
      <c r="I9" s="73">
        <v>58</v>
      </c>
      <c r="J9" s="72">
        <v>16</v>
      </c>
      <c r="K9" s="72">
        <v>21</v>
      </c>
      <c r="L9" s="72">
        <v>37</v>
      </c>
      <c r="M9" s="72">
        <v>50</v>
      </c>
      <c r="N9" s="72">
        <v>29</v>
      </c>
      <c r="O9" s="72">
        <v>77</v>
      </c>
      <c r="P9" s="72">
        <v>0</v>
      </c>
      <c r="Q9" s="72">
        <v>0</v>
      </c>
      <c r="R9" s="72">
        <v>15</v>
      </c>
      <c r="S9" s="72">
        <v>3</v>
      </c>
      <c r="T9" s="72">
        <v>1</v>
      </c>
      <c r="U9" s="72">
        <v>1</v>
      </c>
      <c r="V9" s="72">
        <v>1</v>
      </c>
      <c r="W9" s="72">
        <v>2</v>
      </c>
      <c r="X9" s="92">
        <v>49.9488</v>
      </c>
      <c r="Y9" s="92">
        <v>44.5739</v>
      </c>
      <c r="Z9" s="92">
        <v>3.4617</v>
      </c>
      <c r="AA9" s="92">
        <v>0.36</v>
      </c>
      <c r="AB9" s="92">
        <v>1.5532</v>
      </c>
      <c r="AC9" s="92">
        <v>5.8103</v>
      </c>
      <c r="AD9" s="92">
        <v>5.7703</v>
      </c>
      <c r="AE9" s="92">
        <v>0</v>
      </c>
      <c r="AF9" s="92">
        <v>0.04</v>
      </c>
      <c r="AG9" s="92">
        <v>0</v>
      </c>
      <c r="AH9" s="92">
        <v>465.34</v>
      </c>
      <c r="AJ9" s="72">
        <v>71</v>
      </c>
      <c r="AK9" s="72">
        <v>125</v>
      </c>
      <c r="AL9" s="92">
        <v>44.1385</v>
      </c>
      <c r="AM9" s="92">
        <v>38.8036</v>
      </c>
      <c r="AN9" s="92">
        <v>3.4617</v>
      </c>
      <c r="AO9" s="92">
        <v>0.32</v>
      </c>
      <c r="AP9" s="92">
        <v>1.5532</v>
      </c>
      <c r="AR9" s="100">
        <f>AJ9+T9-V9-B9</f>
        <v>0</v>
      </c>
      <c r="AS9" s="100">
        <f>AK9+U9-W9-C9</f>
        <v>0</v>
      </c>
      <c r="AT9" s="100">
        <f>AL9+AC9-X9</f>
        <v>0</v>
      </c>
      <c r="AU9" s="100">
        <f>AM9+AD9-Y9</f>
        <v>0</v>
      </c>
      <c r="AV9" s="100">
        <f>AN9+AE9-Z9</f>
        <v>0</v>
      </c>
      <c r="AW9" s="100">
        <f>AO9+AF9-AA9</f>
        <v>0</v>
      </c>
      <c r="AX9" s="100"/>
    </row>
    <row r="10" spans="1:50" ht="21" customHeight="1">
      <c r="A10" s="63" t="s">
        <v>89</v>
      </c>
      <c r="B10" s="72">
        <v>301</v>
      </c>
      <c r="C10" s="72">
        <v>573</v>
      </c>
      <c r="D10" s="72">
        <v>47</v>
      </c>
      <c r="E10" s="72">
        <v>105</v>
      </c>
      <c r="F10" s="72">
        <v>234</v>
      </c>
      <c r="G10" s="72">
        <v>135</v>
      </c>
      <c r="H10" s="72">
        <v>111</v>
      </c>
      <c r="I10" s="72">
        <v>226</v>
      </c>
      <c r="J10" s="72">
        <v>90</v>
      </c>
      <c r="K10" s="72">
        <v>112</v>
      </c>
      <c r="L10" s="72">
        <v>112</v>
      </c>
      <c r="M10" s="72">
        <v>259</v>
      </c>
      <c r="N10" s="72">
        <v>105</v>
      </c>
      <c r="O10" s="72">
        <v>315</v>
      </c>
      <c r="P10" s="72"/>
      <c r="Q10" s="72">
        <v>0</v>
      </c>
      <c r="R10" s="72">
        <v>153</v>
      </c>
      <c r="S10" s="72"/>
      <c r="T10" s="72">
        <v>4</v>
      </c>
      <c r="U10" s="72">
        <v>7</v>
      </c>
      <c r="V10" s="72">
        <v>2</v>
      </c>
      <c r="W10" s="72">
        <v>5</v>
      </c>
      <c r="X10" s="92">
        <v>220.9075</v>
      </c>
      <c r="Y10" s="92">
        <v>197.8148</v>
      </c>
      <c r="Z10" s="92">
        <v>15.6699</v>
      </c>
      <c r="AA10" s="92">
        <v>0.76</v>
      </c>
      <c r="AB10" s="92">
        <v>6.6628</v>
      </c>
      <c r="AC10" s="92">
        <v>25.950300000000002</v>
      </c>
      <c r="AD10" s="92">
        <v>25.8303</v>
      </c>
      <c r="AE10" s="92"/>
      <c r="AF10" s="92">
        <v>0.12</v>
      </c>
      <c r="AG10" s="92"/>
      <c r="AH10" s="92"/>
      <c r="AJ10" s="72">
        <v>299</v>
      </c>
      <c r="AK10" s="72">
        <v>571</v>
      </c>
      <c r="AL10" s="92">
        <v>194.9572</v>
      </c>
      <c r="AM10" s="92">
        <v>171.9845</v>
      </c>
      <c r="AN10" s="92">
        <v>15.6699</v>
      </c>
      <c r="AO10" s="92">
        <v>0.64</v>
      </c>
      <c r="AP10" s="92">
        <v>6.6628</v>
      </c>
      <c r="AR10" s="100">
        <f aca="true" t="shared" si="0" ref="AR10:AR24">AJ10+T10-V10-B10</f>
        <v>0</v>
      </c>
      <c r="AS10" s="100">
        <f aca="true" t="shared" si="1" ref="AS10:AS24">AK10+U10-W10-C10</f>
        <v>0</v>
      </c>
      <c r="AT10" s="100">
        <f aca="true" t="shared" si="2" ref="AT10:AT24">AL10+AC10-X10</f>
        <v>0</v>
      </c>
      <c r="AU10" s="100">
        <f aca="true" t="shared" si="3" ref="AU10:AU24">AM10+AD10-Y10</f>
        <v>0</v>
      </c>
      <c r="AV10" s="100">
        <f aca="true" t="shared" si="4" ref="AV10:AV24">AN10+AE10-Z10</f>
        <v>0</v>
      </c>
      <c r="AW10" s="100">
        <f aca="true" t="shared" si="5" ref="AW10:AW24">AO10+AF10-AA10</f>
        <v>0</v>
      </c>
      <c r="AX10" s="100"/>
    </row>
    <row r="11" spans="1:50" ht="21" customHeight="1">
      <c r="A11" s="63" t="s">
        <v>90</v>
      </c>
      <c r="B11" s="72">
        <v>205</v>
      </c>
      <c r="C11" s="72">
        <v>388</v>
      </c>
      <c r="D11" s="72">
        <v>47</v>
      </c>
      <c r="E11" s="72">
        <v>93</v>
      </c>
      <c r="F11" s="73">
        <v>160</v>
      </c>
      <c r="G11" s="72">
        <v>83</v>
      </c>
      <c r="H11" s="72">
        <v>70</v>
      </c>
      <c r="I11" s="73">
        <v>180</v>
      </c>
      <c r="J11" s="72">
        <v>133</v>
      </c>
      <c r="K11" s="72">
        <v>165</v>
      </c>
      <c r="L11" s="72">
        <v>41</v>
      </c>
      <c r="M11" s="72">
        <v>49</v>
      </c>
      <c r="N11" s="72">
        <v>83</v>
      </c>
      <c r="O11" s="72">
        <v>240</v>
      </c>
      <c r="P11" s="72">
        <v>0</v>
      </c>
      <c r="Q11" s="72">
        <v>0</v>
      </c>
      <c r="R11" s="72">
        <v>65</v>
      </c>
      <c r="S11" s="72">
        <v>0</v>
      </c>
      <c r="T11" s="72">
        <v>0</v>
      </c>
      <c r="U11" s="72">
        <v>0</v>
      </c>
      <c r="V11" s="72">
        <v>4</v>
      </c>
      <c r="W11" s="72">
        <v>5</v>
      </c>
      <c r="X11" s="92">
        <v>144.9677</v>
      </c>
      <c r="Y11" s="92">
        <v>128.9464</v>
      </c>
      <c r="Z11" s="92">
        <v>9.8755</v>
      </c>
      <c r="AA11" s="92">
        <v>1.3099999999999998</v>
      </c>
      <c r="AB11" s="92">
        <v>4.8358</v>
      </c>
      <c r="AC11" s="92">
        <v>17.5214</v>
      </c>
      <c r="AD11" s="92">
        <v>17.3714</v>
      </c>
      <c r="AE11" s="92">
        <v>0</v>
      </c>
      <c r="AF11" s="92">
        <v>0.15</v>
      </c>
      <c r="AG11" s="92">
        <v>0</v>
      </c>
      <c r="AH11" s="92">
        <v>533</v>
      </c>
      <c r="AJ11" s="72">
        <v>209</v>
      </c>
      <c r="AK11" s="72">
        <v>393</v>
      </c>
      <c r="AL11" s="92">
        <v>127.44630000000001</v>
      </c>
      <c r="AM11" s="92">
        <v>111.57500000000002</v>
      </c>
      <c r="AN11" s="92">
        <v>9.8755</v>
      </c>
      <c r="AO11" s="92">
        <v>1.16</v>
      </c>
      <c r="AP11" s="92">
        <v>4.8358</v>
      </c>
      <c r="AR11" s="100">
        <f t="shared" si="0"/>
        <v>0</v>
      </c>
      <c r="AS11" s="100">
        <f t="shared" si="1"/>
        <v>0</v>
      </c>
      <c r="AT11" s="100">
        <f t="shared" si="2"/>
        <v>0</v>
      </c>
      <c r="AU11" s="100">
        <f t="shared" si="3"/>
        <v>0</v>
      </c>
      <c r="AV11" s="100">
        <f t="shared" si="4"/>
        <v>0</v>
      </c>
      <c r="AW11" s="100">
        <f t="shared" si="5"/>
        <v>0</v>
      </c>
      <c r="AX11" s="100"/>
    </row>
    <row r="12" spans="1:50" ht="21" customHeight="1">
      <c r="A12" s="63" t="s">
        <v>91</v>
      </c>
      <c r="B12" s="72">
        <v>233</v>
      </c>
      <c r="C12" s="72">
        <v>410</v>
      </c>
      <c r="D12" s="72">
        <v>49</v>
      </c>
      <c r="E12" s="72">
        <v>90</v>
      </c>
      <c r="F12" s="72">
        <v>167</v>
      </c>
      <c r="G12" s="72">
        <v>92</v>
      </c>
      <c r="H12" s="72">
        <v>73</v>
      </c>
      <c r="I12" s="73">
        <v>180</v>
      </c>
      <c r="J12" s="72">
        <v>61</v>
      </c>
      <c r="K12" s="72">
        <v>97</v>
      </c>
      <c r="L12" s="72">
        <v>89</v>
      </c>
      <c r="M12" s="72">
        <v>163</v>
      </c>
      <c r="N12" s="72">
        <v>77</v>
      </c>
      <c r="O12" s="72">
        <v>249</v>
      </c>
      <c r="P12" s="72">
        <v>0</v>
      </c>
      <c r="Q12" s="72">
        <v>0</v>
      </c>
      <c r="R12" s="72">
        <v>84</v>
      </c>
      <c r="S12" s="72">
        <v>0</v>
      </c>
      <c r="T12" s="72">
        <v>7</v>
      </c>
      <c r="U12" s="72">
        <v>12</v>
      </c>
      <c r="V12" s="72">
        <v>0</v>
      </c>
      <c r="W12" s="72">
        <v>0</v>
      </c>
      <c r="X12" s="92">
        <v>159.016</v>
      </c>
      <c r="Y12" s="92">
        <v>141.9073</v>
      </c>
      <c r="Z12" s="92">
        <v>11.1749</v>
      </c>
      <c r="AA12" s="92">
        <v>1.31</v>
      </c>
      <c r="AB12" s="92">
        <v>4.6238</v>
      </c>
      <c r="AC12" s="92">
        <v>18.511</v>
      </c>
      <c r="AD12" s="92">
        <v>18.361</v>
      </c>
      <c r="AE12" s="92">
        <v>0</v>
      </c>
      <c r="AF12" s="92">
        <v>0.15</v>
      </c>
      <c r="AG12" s="92">
        <v>0</v>
      </c>
      <c r="AH12" s="92">
        <v>451.4878048780488</v>
      </c>
      <c r="AJ12" s="98">
        <v>226</v>
      </c>
      <c r="AK12" s="98">
        <v>398</v>
      </c>
      <c r="AL12" s="72">
        <v>140.505</v>
      </c>
      <c r="AM12" s="76">
        <v>123.5463</v>
      </c>
      <c r="AN12" s="76">
        <v>11.1749</v>
      </c>
      <c r="AO12" s="76">
        <v>1.16</v>
      </c>
      <c r="AP12" s="72">
        <v>4.6238</v>
      </c>
      <c r="AR12" s="100">
        <f t="shared" si="0"/>
        <v>0</v>
      </c>
      <c r="AS12" s="100">
        <f t="shared" si="1"/>
        <v>0</v>
      </c>
      <c r="AT12" s="100">
        <f t="shared" si="2"/>
        <v>0</v>
      </c>
      <c r="AU12" s="100">
        <f t="shared" si="3"/>
        <v>0</v>
      </c>
      <c r="AV12" s="100">
        <f t="shared" si="4"/>
        <v>0</v>
      </c>
      <c r="AW12" s="100">
        <f t="shared" si="5"/>
        <v>0</v>
      </c>
      <c r="AX12" s="100"/>
    </row>
    <row r="13" spans="1:50" s="53" customFormat="1" ht="21" customHeight="1">
      <c r="A13" s="63" t="s">
        <v>98</v>
      </c>
      <c r="B13" s="74">
        <v>182</v>
      </c>
      <c r="C13" s="74">
        <v>336</v>
      </c>
      <c r="D13" s="74">
        <v>23</v>
      </c>
      <c r="E13" s="75">
        <v>40</v>
      </c>
      <c r="F13" s="75">
        <v>148</v>
      </c>
      <c r="G13" s="74">
        <v>62</v>
      </c>
      <c r="H13" s="74">
        <v>82</v>
      </c>
      <c r="I13" s="75">
        <v>121</v>
      </c>
      <c r="J13" s="74">
        <v>49</v>
      </c>
      <c r="K13" s="74">
        <v>77</v>
      </c>
      <c r="L13" s="74">
        <v>42</v>
      </c>
      <c r="M13" s="74">
        <v>168</v>
      </c>
      <c r="N13" s="74">
        <v>74</v>
      </c>
      <c r="O13" s="74">
        <v>176</v>
      </c>
      <c r="P13" s="74"/>
      <c r="Q13" s="74"/>
      <c r="R13" s="74">
        <v>86</v>
      </c>
      <c r="S13" s="74"/>
      <c r="T13" s="74">
        <v>3</v>
      </c>
      <c r="U13" s="74">
        <v>4</v>
      </c>
      <c r="V13" s="74">
        <v>1</v>
      </c>
      <c r="W13" s="74">
        <v>1</v>
      </c>
      <c r="X13" s="93">
        <v>124.6261</v>
      </c>
      <c r="Y13" s="93">
        <v>111.0457</v>
      </c>
      <c r="Z13" s="93">
        <v>8.5712</v>
      </c>
      <c r="AA13" s="93">
        <v>1.04</v>
      </c>
      <c r="AB13" s="93">
        <v>3.9692</v>
      </c>
      <c r="AC13" s="93">
        <v>15.3918</v>
      </c>
      <c r="AD13" s="93">
        <v>15.2518</v>
      </c>
      <c r="AE13" s="93"/>
      <c r="AF13" s="93">
        <v>0.14</v>
      </c>
      <c r="AG13" s="78"/>
      <c r="AH13" s="78"/>
      <c r="AJ13" s="74">
        <v>180</v>
      </c>
      <c r="AK13" s="74">
        <v>333</v>
      </c>
      <c r="AL13" s="93">
        <v>109.2343</v>
      </c>
      <c r="AM13" s="93">
        <v>95.7939</v>
      </c>
      <c r="AN13" s="93">
        <v>8.5712</v>
      </c>
      <c r="AO13" s="93">
        <v>0.9</v>
      </c>
      <c r="AP13" s="93">
        <v>3.9692</v>
      </c>
      <c r="AR13" s="100">
        <f t="shared" si="0"/>
        <v>0</v>
      </c>
      <c r="AS13" s="100">
        <f t="shared" si="1"/>
        <v>0</v>
      </c>
      <c r="AT13" s="100">
        <f t="shared" si="2"/>
        <v>0</v>
      </c>
      <c r="AU13" s="100">
        <f t="shared" si="3"/>
        <v>0</v>
      </c>
      <c r="AV13" s="100">
        <f t="shared" si="4"/>
        <v>0</v>
      </c>
      <c r="AW13" s="100">
        <f t="shared" si="5"/>
        <v>0</v>
      </c>
      <c r="AX13" s="102"/>
    </row>
    <row r="14" spans="1:50" s="53" customFormat="1" ht="21" customHeight="1">
      <c r="A14" s="63" t="s">
        <v>99</v>
      </c>
      <c r="B14" s="76">
        <v>147</v>
      </c>
      <c r="C14" s="76">
        <v>280</v>
      </c>
      <c r="D14" s="76">
        <v>54</v>
      </c>
      <c r="E14" s="77">
        <v>103</v>
      </c>
      <c r="F14" s="77">
        <v>112</v>
      </c>
      <c r="G14" s="76">
        <v>67</v>
      </c>
      <c r="H14" s="76">
        <v>56</v>
      </c>
      <c r="I14" s="77">
        <v>121</v>
      </c>
      <c r="J14" s="76">
        <v>25</v>
      </c>
      <c r="K14" s="76">
        <v>86</v>
      </c>
      <c r="L14" s="76">
        <v>40</v>
      </c>
      <c r="M14" s="76">
        <v>129</v>
      </c>
      <c r="N14" s="76">
        <v>74</v>
      </c>
      <c r="O14" s="76">
        <v>145</v>
      </c>
      <c r="P14" s="76">
        <v>0</v>
      </c>
      <c r="Q14" s="76">
        <v>0</v>
      </c>
      <c r="R14" s="76">
        <v>61</v>
      </c>
      <c r="S14" s="94">
        <v>0</v>
      </c>
      <c r="T14" s="94">
        <v>0</v>
      </c>
      <c r="U14" s="94">
        <v>0</v>
      </c>
      <c r="V14" s="94">
        <v>0</v>
      </c>
      <c r="W14" s="94">
        <v>1</v>
      </c>
      <c r="X14" s="78">
        <v>100.7981</v>
      </c>
      <c r="Y14" s="78">
        <v>90.2338</v>
      </c>
      <c r="Z14" s="78">
        <v>7.0263</v>
      </c>
      <c r="AA14" s="78">
        <v>0.51</v>
      </c>
      <c r="AB14" s="78">
        <v>3.028</v>
      </c>
      <c r="AC14" s="78">
        <v>12.5546</v>
      </c>
      <c r="AD14" s="78">
        <v>12.4846</v>
      </c>
      <c r="AE14" s="78">
        <v>0</v>
      </c>
      <c r="AF14" s="78">
        <v>0.07</v>
      </c>
      <c r="AG14" s="78">
        <v>0</v>
      </c>
      <c r="AH14" s="78">
        <v>375.66</v>
      </c>
      <c r="AJ14" s="76">
        <v>147</v>
      </c>
      <c r="AK14" s="76">
        <v>281</v>
      </c>
      <c r="AL14" s="78">
        <v>88.2435</v>
      </c>
      <c r="AM14" s="78">
        <v>77.7492</v>
      </c>
      <c r="AN14" s="78">
        <v>7.0263</v>
      </c>
      <c r="AO14" s="78">
        <v>0.44</v>
      </c>
      <c r="AP14" s="78">
        <v>3.028</v>
      </c>
      <c r="AR14" s="100">
        <f t="shared" si="0"/>
        <v>0</v>
      </c>
      <c r="AS14" s="100">
        <f t="shared" si="1"/>
        <v>0</v>
      </c>
      <c r="AT14" s="100">
        <f t="shared" si="2"/>
        <v>0</v>
      </c>
      <c r="AU14" s="100">
        <f t="shared" si="3"/>
        <v>0</v>
      </c>
      <c r="AV14" s="100">
        <f t="shared" si="4"/>
        <v>0</v>
      </c>
      <c r="AW14" s="100">
        <f t="shared" si="5"/>
        <v>0</v>
      </c>
      <c r="AX14" s="102"/>
    </row>
    <row r="15" spans="1:50" s="53" customFormat="1" ht="21" customHeight="1">
      <c r="A15" s="63" t="s">
        <v>100</v>
      </c>
      <c r="B15" s="76">
        <v>126</v>
      </c>
      <c r="C15" s="76">
        <v>243</v>
      </c>
      <c r="D15" s="76">
        <v>34</v>
      </c>
      <c r="E15" s="77">
        <v>70</v>
      </c>
      <c r="F15" s="77">
        <v>94</v>
      </c>
      <c r="G15" s="76">
        <v>36</v>
      </c>
      <c r="H15" s="76">
        <v>46</v>
      </c>
      <c r="I15" s="77">
        <v>112</v>
      </c>
      <c r="J15" s="76">
        <v>29</v>
      </c>
      <c r="K15" s="76">
        <v>59</v>
      </c>
      <c r="L15" s="76">
        <v>64</v>
      </c>
      <c r="M15" s="76">
        <v>91</v>
      </c>
      <c r="N15" s="83">
        <v>51</v>
      </c>
      <c r="O15" s="83">
        <v>161</v>
      </c>
      <c r="P15" s="83"/>
      <c r="Q15" s="83"/>
      <c r="R15" s="83">
        <v>27</v>
      </c>
      <c r="S15" s="83">
        <v>4</v>
      </c>
      <c r="T15" s="76">
        <v>1</v>
      </c>
      <c r="U15" s="76">
        <v>3</v>
      </c>
      <c r="V15" s="76"/>
      <c r="W15" s="76">
        <v>5</v>
      </c>
      <c r="X15" s="78">
        <v>94.8974</v>
      </c>
      <c r="Y15" s="78">
        <v>85.3883</v>
      </c>
      <c r="Z15" s="78">
        <v>6.5345</v>
      </c>
      <c r="AA15" s="78">
        <v>0.18</v>
      </c>
      <c r="AB15" s="78">
        <v>2.7946</v>
      </c>
      <c r="AC15" s="78">
        <v>11.130799999999999</v>
      </c>
      <c r="AD15" s="78">
        <v>11.1108</v>
      </c>
      <c r="AE15" s="78"/>
      <c r="AF15" s="78">
        <v>0.02</v>
      </c>
      <c r="AG15" s="78"/>
      <c r="AH15" s="78"/>
      <c r="AJ15" s="76">
        <v>125</v>
      </c>
      <c r="AK15" s="76">
        <v>245</v>
      </c>
      <c r="AL15" s="78">
        <v>83.7666</v>
      </c>
      <c r="AM15" s="78">
        <v>74.2775</v>
      </c>
      <c r="AN15" s="78">
        <v>6.5345</v>
      </c>
      <c r="AO15" s="78">
        <v>0.16</v>
      </c>
      <c r="AP15" s="78">
        <v>2.7946</v>
      </c>
      <c r="AR15" s="100">
        <f t="shared" si="0"/>
        <v>0</v>
      </c>
      <c r="AS15" s="100">
        <f t="shared" si="1"/>
        <v>0</v>
      </c>
      <c r="AT15" s="100">
        <f t="shared" si="2"/>
        <v>0</v>
      </c>
      <c r="AU15" s="100">
        <f t="shared" si="3"/>
        <v>0</v>
      </c>
      <c r="AV15" s="100">
        <f t="shared" si="4"/>
        <v>0</v>
      </c>
      <c r="AW15" s="100">
        <f t="shared" si="5"/>
        <v>0</v>
      </c>
      <c r="AX15" s="102"/>
    </row>
    <row r="16" spans="1:50" s="53" customFormat="1" ht="21" customHeight="1">
      <c r="A16" s="63" t="s">
        <v>101</v>
      </c>
      <c r="B16" s="76">
        <v>384</v>
      </c>
      <c r="C16" s="76">
        <v>748</v>
      </c>
      <c r="D16" s="76">
        <v>98</v>
      </c>
      <c r="E16" s="77">
        <v>213</v>
      </c>
      <c r="F16" s="77">
        <v>281</v>
      </c>
      <c r="G16" s="76">
        <v>120</v>
      </c>
      <c r="H16" s="76">
        <v>214</v>
      </c>
      <c r="I16" s="76">
        <v>289</v>
      </c>
      <c r="J16" s="76">
        <v>102</v>
      </c>
      <c r="K16" s="76">
        <v>123</v>
      </c>
      <c r="L16" s="76">
        <v>189</v>
      </c>
      <c r="M16" s="76">
        <v>334</v>
      </c>
      <c r="N16" s="76">
        <v>115</v>
      </c>
      <c r="O16" s="76">
        <v>453</v>
      </c>
      <c r="P16" s="76"/>
      <c r="Q16" s="76"/>
      <c r="R16" s="76">
        <v>180</v>
      </c>
      <c r="S16" s="76"/>
      <c r="T16" s="76"/>
      <c r="U16" s="76"/>
      <c r="V16" s="76">
        <v>2</v>
      </c>
      <c r="W16" s="76">
        <v>2</v>
      </c>
      <c r="X16" s="78">
        <v>270.0183</v>
      </c>
      <c r="Y16" s="78">
        <v>241.1541</v>
      </c>
      <c r="Z16" s="78">
        <v>18.9864</v>
      </c>
      <c r="AA16" s="78">
        <v>1.28</v>
      </c>
      <c r="AB16" s="78">
        <v>8.5978</v>
      </c>
      <c r="AC16" s="78">
        <v>32.9551</v>
      </c>
      <c r="AD16" s="78">
        <v>32.7851</v>
      </c>
      <c r="AE16" s="78"/>
      <c r="AF16" s="78">
        <v>0.17</v>
      </c>
      <c r="AG16" s="78"/>
      <c r="AH16" s="78">
        <v>440.57</v>
      </c>
      <c r="AJ16" s="76">
        <v>386</v>
      </c>
      <c r="AK16" s="76">
        <v>750</v>
      </c>
      <c r="AL16" s="78">
        <v>237.0632</v>
      </c>
      <c r="AM16" s="78">
        <v>208.369</v>
      </c>
      <c r="AN16" s="78">
        <v>18.9864</v>
      </c>
      <c r="AO16" s="78">
        <v>1.11</v>
      </c>
      <c r="AP16" s="78">
        <v>8.5978</v>
      </c>
      <c r="AR16" s="100">
        <f t="shared" si="0"/>
        <v>0</v>
      </c>
      <c r="AS16" s="100">
        <f t="shared" si="1"/>
        <v>0</v>
      </c>
      <c r="AT16" s="100">
        <f t="shared" si="2"/>
        <v>0</v>
      </c>
      <c r="AU16" s="100">
        <f t="shared" si="3"/>
        <v>0</v>
      </c>
      <c r="AV16" s="100">
        <f t="shared" si="4"/>
        <v>0</v>
      </c>
      <c r="AW16" s="100">
        <f t="shared" si="5"/>
        <v>0</v>
      </c>
      <c r="AX16" s="102"/>
    </row>
    <row r="17" spans="1:50" s="53" customFormat="1" ht="21" customHeight="1">
      <c r="A17" s="63" t="s">
        <v>92</v>
      </c>
      <c r="B17" s="76">
        <v>370</v>
      </c>
      <c r="C17" s="76">
        <v>761</v>
      </c>
      <c r="D17" s="76">
        <v>79</v>
      </c>
      <c r="E17" s="76">
        <v>147</v>
      </c>
      <c r="F17" s="77">
        <v>289</v>
      </c>
      <c r="G17" s="76">
        <v>144</v>
      </c>
      <c r="H17" s="76">
        <v>198</v>
      </c>
      <c r="I17" s="76">
        <v>273</v>
      </c>
      <c r="J17" s="76">
        <v>132</v>
      </c>
      <c r="K17" s="76">
        <v>161</v>
      </c>
      <c r="L17" s="76">
        <v>178</v>
      </c>
      <c r="M17" s="76">
        <v>290</v>
      </c>
      <c r="N17" s="76">
        <v>167</v>
      </c>
      <c r="O17" s="76">
        <v>421</v>
      </c>
      <c r="P17" s="76"/>
      <c r="Q17" s="76"/>
      <c r="R17" s="76">
        <v>173</v>
      </c>
      <c r="S17" s="76"/>
      <c r="T17" s="76">
        <v>6</v>
      </c>
      <c r="U17" s="76">
        <v>17</v>
      </c>
      <c r="V17" s="76">
        <v>3</v>
      </c>
      <c r="W17" s="76">
        <v>5</v>
      </c>
      <c r="X17" s="78">
        <v>286.5432</v>
      </c>
      <c r="Y17" s="78">
        <v>257.1246</v>
      </c>
      <c r="Z17" s="79">
        <v>19.797</v>
      </c>
      <c r="AA17" s="78">
        <v>1.31</v>
      </c>
      <c r="AB17" s="79">
        <v>8.3116</v>
      </c>
      <c r="AC17" s="78">
        <v>34.4142</v>
      </c>
      <c r="AD17" s="78">
        <v>34.2842</v>
      </c>
      <c r="AE17" s="78"/>
      <c r="AF17" s="78">
        <v>0.13</v>
      </c>
      <c r="AG17" s="78"/>
      <c r="AH17" s="78"/>
      <c r="AJ17" s="76">
        <v>367</v>
      </c>
      <c r="AK17" s="76">
        <v>749</v>
      </c>
      <c r="AL17" s="78">
        <v>252.129</v>
      </c>
      <c r="AM17" s="78">
        <v>222.8404</v>
      </c>
      <c r="AN17" s="78">
        <v>19.797</v>
      </c>
      <c r="AO17" s="78">
        <v>1.18</v>
      </c>
      <c r="AP17" s="78">
        <v>8.3116</v>
      </c>
      <c r="AR17" s="100">
        <f t="shared" si="0"/>
        <v>0</v>
      </c>
      <c r="AS17" s="100">
        <f t="shared" si="1"/>
        <v>0</v>
      </c>
      <c r="AT17" s="100">
        <f t="shared" si="2"/>
        <v>0</v>
      </c>
      <c r="AU17" s="100">
        <f t="shared" si="3"/>
        <v>0</v>
      </c>
      <c r="AV17" s="100">
        <f t="shared" si="4"/>
        <v>0</v>
      </c>
      <c r="AW17" s="100">
        <f t="shared" si="5"/>
        <v>0</v>
      </c>
      <c r="AX17" s="102"/>
    </row>
    <row r="18" spans="1:50" s="53" customFormat="1" ht="21" customHeight="1">
      <c r="A18" s="63" t="s">
        <v>102</v>
      </c>
      <c r="B18" s="76">
        <v>333</v>
      </c>
      <c r="C18" s="76">
        <v>629</v>
      </c>
      <c r="D18" s="76">
        <v>43</v>
      </c>
      <c r="E18" s="77">
        <v>97</v>
      </c>
      <c r="F18" s="77">
        <v>252</v>
      </c>
      <c r="G18" s="76">
        <v>120</v>
      </c>
      <c r="H18" s="76">
        <v>114</v>
      </c>
      <c r="I18" s="77">
        <v>286</v>
      </c>
      <c r="J18" s="76">
        <v>122</v>
      </c>
      <c r="K18" s="76">
        <v>142</v>
      </c>
      <c r="L18" s="76">
        <v>129</v>
      </c>
      <c r="M18" s="76">
        <v>236</v>
      </c>
      <c r="N18" s="76">
        <v>28</v>
      </c>
      <c r="O18" s="76">
        <v>272</v>
      </c>
      <c r="P18" s="76"/>
      <c r="Q18" s="76"/>
      <c r="R18" s="76">
        <v>75</v>
      </c>
      <c r="S18" s="76">
        <v>254</v>
      </c>
      <c r="T18" s="76">
        <v>5</v>
      </c>
      <c r="U18" s="76">
        <v>7</v>
      </c>
      <c r="V18" s="76">
        <v>1</v>
      </c>
      <c r="W18" s="76">
        <v>1</v>
      </c>
      <c r="X18" s="78">
        <v>230.9674</v>
      </c>
      <c r="Y18" s="78">
        <v>206.4802</v>
      </c>
      <c r="Z18" s="78">
        <v>16.2492</v>
      </c>
      <c r="AA18" s="78">
        <v>1.14</v>
      </c>
      <c r="AB18" s="78">
        <v>7.098</v>
      </c>
      <c r="AC18" s="78">
        <v>27.9217</v>
      </c>
      <c r="AD18" s="78">
        <v>27.7817</v>
      </c>
      <c r="AE18" s="78"/>
      <c r="AF18" s="78">
        <v>0.14</v>
      </c>
      <c r="AG18" s="78"/>
      <c r="AH18" s="78">
        <v>446</v>
      </c>
      <c r="AJ18" s="76">
        <v>329</v>
      </c>
      <c r="AK18" s="76">
        <v>623</v>
      </c>
      <c r="AL18" s="78">
        <v>203.0457</v>
      </c>
      <c r="AM18" s="78">
        <v>178.6985</v>
      </c>
      <c r="AN18" s="78">
        <v>16.2492</v>
      </c>
      <c r="AO18" s="78">
        <v>1</v>
      </c>
      <c r="AP18" s="78">
        <v>7.098</v>
      </c>
      <c r="AR18" s="100">
        <f t="shared" si="0"/>
        <v>0</v>
      </c>
      <c r="AS18" s="100">
        <f t="shared" si="1"/>
        <v>0</v>
      </c>
      <c r="AT18" s="100">
        <f t="shared" si="2"/>
        <v>0</v>
      </c>
      <c r="AU18" s="100">
        <f t="shared" si="3"/>
        <v>0</v>
      </c>
      <c r="AV18" s="100">
        <f t="shared" si="4"/>
        <v>0</v>
      </c>
      <c r="AW18" s="100">
        <f t="shared" si="5"/>
        <v>0</v>
      </c>
      <c r="AX18" s="102"/>
    </row>
    <row r="19" spans="1:50" s="53" customFormat="1" ht="21" customHeight="1">
      <c r="A19" s="63" t="s">
        <v>93</v>
      </c>
      <c r="B19" s="76">
        <v>506</v>
      </c>
      <c r="C19" s="76">
        <v>1078</v>
      </c>
      <c r="D19" s="76">
        <v>84</v>
      </c>
      <c r="E19" s="76">
        <v>185</v>
      </c>
      <c r="F19" s="76">
        <v>459</v>
      </c>
      <c r="G19" s="76">
        <v>156</v>
      </c>
      <c r="H19" s="76">
        <v>281</v>
      </c>
      <c r="I19" s="76">
        <v>371</v>
      </c>
      <c r="J19" s="76">
        <v>242</v>
      </c>
      <c r="K19" s="76">
        <v>181</v>
      </c>
      <c r="L19" s="76">
        <v>57</v>
      </c>
      <c r="M19" s="76">
        <v>598</v>
      </c>
      <c r="N19" s="76">
        <v>247</v>
      </c>
      <c r="O19" s="76">
        <v>564</v>
      </c>
      <c r="P19" s="76">
        <v>0</v>
      </c>
      <c r="Q19" s="76">
        <v>1</v>
      </c>
      <c r="R19" s="76">
        <v>224</v>
      </c>
      <c r="S19" s="76">
        <v>42</v>
      </c>
      <c r="T19" s="76">
        <v>9</v>
      </c>
      <c r="U19" s="76">
        <v>22</v>
      </c>
      <c r="V19" s="76">
        <v>2</v>
      </c>
      <c r="W19" s="76">
        <v>3</v>
      </c>
      <c r="X19" s="78">
        <v>405.8045000000001</v>
      </c>
      <c r="Y19" s="78">
        <v>363.49219999999997</v>
      </c>
      <c r="Z19" s="78">
        <v>27.0549</v>
      </c>
      <c r="AA19" s="78">
        <v>2.15</v>
      </c>
      <c r="AB19" s="78">
        <v>13.1074</v>
      </c>
      <c r="AC19" s="78">
        <v>50.8219</v>
      </c>
      <c r="AD19" s="78">
        <v>50.5819</v>
      </c>
      <c r="AE19" s="78">
        <v>0</v>
      </c>
      <c r="AF19" s="78">
        <v>0.24</v>
      </c>
      <c r="AG19" s="78">
        <v>0</v>
      </c>
      <c r="AH19" s="78"/>
      <c r="AJ19" s="76">
        <v>499</v>
      </c>
      <c r="AK19" s="76">
        <v>1059</v>
      </c>
      <c r="AL19" s="99">
        <v>354.98260000000005</v>
      </c>
      <c r="AM19" s="99">
        <v>312.91029999999995</v>
      </c>
      <c r="AN19" s="99">
        <v>27.0549</v>
      </c>
      <c r="AO19" s="99">
        <v>1.91</v>
      </c>
      <c r="AP19" s="101">
        <v>13.1074</v>
      </c>
      <c r="AR19" s="100">
        <f t="shared" si="0"/>
        <v>0</v>
      </c>
      <c r="AS19" s="100">
        <f t="shared" si="1"/>
        <v>0</v>
      </c>
      <c r="AT19" s="100">
        <f t="shared" si="2"/>
        <v>0</v>
      </c>
      <c r="AU19" s="100">
        <f t="shared" si="3"/>
        <v>0</v>
      </c>
      <c r="AV19" s="100">
        <f t="shared" si="4"/>
        <v>0</v>
      </c>
      <c r="AW19" s="100">
        <f t="shared" si="5"/>
        <v>0</v>
      </c>
      <c r="AX19" s="102"/>
    </row>
    <row r="20" spans="1:50" s="53" customFormat="1" ht="21" customHeight="1">
      <c r="A20" s="63" t="s">
        <v>103</v>
      </c>
      <c r="B20" s="78">
        <v>214</v>
      </c>
      <c r="C20" s="78">
        <v>372</v>
      </c>
      <c r="D20" s="78">
        <v>62</v>
      </c>
      <c r="E20" s="79">
        <v>129</v>
      </c>
      <c r="F20" s="79">
        <v>143</v>
      </c>
      <c r="G20" s="76">
        <v>74</v>
      </c>
      <c r="H20" s="76">
        <v>78</v>
      </c>
      <c r="I20" s="77">
        <v>171</v>
      </c>
      <c r="J20" s="76">
        <v>41</v>
      </c>
      <c r="K20" s="76">
        <v>63</v>
      </c>
      <c r="L20" s="76">
        <v>106</v>
      </c>
      <c r="M20" s="76">
        <v>162</v>
      </c>
      <c r="N20" s="76">
        <v>54</v>
      </c>
      <c r="O20" s="76">
        <v>222</v>
      </c>
      <c r="P20" s="76"/>
      <c r="Q20" s="76"/>
      <c r="R20" s="76">
        <v>96</v>
      </c>
      <c r="S20" s="76"/>
      <c r="T20" s="76">
        <v>5</v>
      </c>
      <c r="U20" s="77">
        <v>8</v>
      </c>
      <c r="V20" s="77">
        <v>1</v>
      </c>
      <c r="W20" s="76">
        <v>3</v>
      </c>
      <c r="X20" s="78">
        <v>147.2319</v>
      </c>
      <c r="Y20" s="78">
        <v>131.90429999999998</v>
      </c>
      <c r="Z20" s="78">
        <v>9.7562</v>
      </c>
      <c r="AA20" s="78">
        <v>0.91</v>
      </c>
      <c r="AB20" s="78">
        <v>4.6614</v>
      </c>
      <c r="AC20" s="78">
        <v>17.317300000000003</v>
      </c>
      <c r="AD20" s="78">
        <v>17.2173</v>
      </c>
      <c r="AE20" s="78"/>
      <c r="AF20" s="78">
        <v>0.1</v>
      </c>
      <c r="AG20" s="78"/>
      <c r="AH20" s="78"/>
      <c r="AJ20" s="76">
        <v>210</v>
      </c>
      <c r="AK20" s="76">
        <v>367</v>
      </c>
      <c r="AL20" s="99">
        <v>129.9146</v>
      </c>
      <c r="AM20" s="99">
        <v>114.68699999999998</v>
      </c>
      <c r="AN20" s="99">
        <v>9.7562</v>
      </c>
      <c r="AO20" s="99">
        <v>0.81</v>
      </c>
      <c r="AP20" s="99">
        <v>4.6614</v>
      </c>
      <c r="AR20" s="100">
        <f t="shared" si="0"/>
        <v>0</v>
      </c>
      <c r="AS20" s="100">
        <f t="shared" si="1"/>
        <v>0</v>
      </c>
      <c r="AT20" s="100">
        <f t="shared" si="2"/>
        <v>0</v>
      </c>
      <c r="AU20" s="100">
        <f t="shared" si="3"/>
        <v>0</v>
      </c>
      <c r="AV20" s="100">
        <f t="shared" si="4"/>
        <v>0</v>
      </c>
      <c r="AW20" s="100">
        <f t="shared" si="5"/>
        <v>0</v>
      </c>
      <c r="AX20" s="102"/>
    </row>
    <row r="21" spans="1:50" s="53" customFormat="1" ht="21" customHeight="1">
      <c r="A21" s="63" t="s">
        <v>104</v>
      </c>
      <c r="B21" s="76">
        <v>119</v>
      </c>
      <c r="C21" s="76">
        <v>239</v>
      </c>
      <c r="D21" s="76">
        <v>14</v>
      </c>
      <c r="E21" s="77">
        <v>44</v>
      </c>
      <c r="F21" s="76">
        <v>108</v>
      </c>
      <c r="G21" s="76">
        <v>43</v>
      </c>
      <c r="H21" s="76">
        <v>64</v>
      </c>
      <c r="I21" s="76">
        <v>92</v>
      </c>
      <c r="J21" s="76">
        <v>36</v>
      </c>
      <c r="K21" s="76">
        <v>48</v>
      </c>
      <c r="L21" s="76">
        <v>31</v>
      </c>
      <c r="M21" s="76">
        <v>124</v>
      </c>
      <c r="N21" s="76">
        <v>30</v>
      </c>
      <c r="O21" s="76">
        <v>137</v>
      </c>
      <c r="P21" s="76"/>
      <c r="Q21" s="76"/>
      <c r="R21" s="76">
        <v>66</v>
      </c>
      <c r="S21" s="76">
        <v>6</v>
      </c>
      <c r="T21" s="76">
        <v>4</v>
      </c>
      <c r="U21" s="76">
        <v>6</v>
      </c>
      <c r="V21" s="76">
        <v>0</v>
      </c>
      <c r="W21" s="76">
        <v>1</v>
      </c>
      <c r="X21" s="78">
        <v>91.2106</v>
      </c>
      <c r="Y21" s="78">
        <v>81.7067</v>
      </c>
      <c r="Z21" s="78">
        <v>6.3385</v>
      </c>
      <c r="AA21" s="78">
        <v>0.39</v>
      </c>
      <c r="AB21" s="78">
        <v>2.7754</v>
      </c>
      <c r="AC21" s="78">
        <v>11.0187</v>
      </c>
      <c r="AD21" s="78">
        <v>10.9787</v>
      </c>
      <c r="AE21" s="78">
        <v>0</v>
      </c>
      <c r="AF21" s="78">
        <v>0.04</v>
      </c>
      <c r="AG21" s="78">
        <v>0</v>
      </c>
      <c r="AH21" s="78">
        <v>459.4</v>
      </c>
      <c r="AJ21" s="76">
        <v>115</v>
      </c>
      <c r="AK21" s="76">
        <v>234</v>
      </c>
      <c r="AL21" s="78">
        <v>80.1919</v>
      </c>
      <c r="AM21" s="78">
        <v>70.728</v>
      </c>
      <c r="AN21" s="78">
        <v>6.3385</v>
      </c>
      <c r="AO21" s="78">
        <v>0.35</v>
      </c>
      <c r="AP21" s="78">
        <v>2.7754</v>
      </c>
      <c r="AR21" s="100">
        <f t="shared" si="0"/>
        <v>0</v>
      </c>
      <c r="AS21" s="100">
        <f t="shared" si="1"/>
        <v>0</v>
      </c>
      <c r="AT21" s="100">
        <f t="shared" si="2"/>
        <v>0</v>
      </c>
      <c r="AU21" s="100">
        <f t="shared" si="3"/>
        <v>0</v>
      </c>
      <c r="AV21" s="100">
        <f t="shared" si="4"/>
        <v>0</v>
      </c>
      <c r="AW21" s="100">
        <f t="shared" si="5"/>
        <v>0</v>
      </c>
      <c r="AX21" s="102"/>
    </row>
    <row r="22" spans="1:50" s="53" customFormat="1" ht="21" customHeight="1">
      <c r="A22" s="63" t="s">
        <v>94</v>
      </c>
      <c r="B22" s="76">
        <v>257</v>
      </c>
      <c r="C22" s="76">
        <v>470</v>
      </c>
      <c r="D22" s="76">
        <v>54</v>
      </c>
      <c r="E22" s="77">
        <v>93</v>
      </c>
      <c r="F22" s="76">
        <v>182</v>
      </c>
      <c r="G22" s="76">
        <v>64</v>
      </c>
      <c r="H22" s="76">
        <v>92</v>
      </c>
      <c r="I22" s="76">
        <v>195</v>
      </c>
      <c r="J22" s="76">
        <v>62</v>
      </c>
      <c r="K22" s="76">
        <v>81</v>
      </c>
      <c r="L22" s="76">
        <v>144</v>
      </c>
      <c r="M22" s="76">
        <v>183</v>
      </c>
      <c r="N22" s="76">
        <v>82</v>
      </c>
      <c r="O22" s="76">
        <v>235</v>
      </c>
      <c r="P22" s="76"/>
      <c r="Q22" s="76"/>
      <c r="R22" s="76">
        <v>129</v>
      </c>
      <c r="S22" s="76">
        <v>24</v>
      </c>
      <c r="T22" s="76">
        <v>1</v>
      </c>
      <c r="U22" s="76">
        <v>1</v>
      </c>
      <c r="V22" s="76">
        <v>1</v>
      </c>
      <c r="W22" s="76">
        <v>1</v>
      </c>
      <c r="X22" s="78">
        <v>178.66320000000002</v>
      </c>
      <c r="Y22" s="78">
        <v>160.0743</v>
      </c>
      <c r="Z22" s="78">
        <v>11.8725</v>
      </c>
      <c r="AA22" s="78">
        <v>0.5700000000000001</v>
      </c>
      <c r="AB22" s="78">
        <v>6.1464</v>
      </c>
      <c r="AC22" s="78">
        <v>22.0506</v>
      </c>
      <c r="AD22" s="78">
        <v>21.9706</v>
      </c>
      <c r="AE22" s="78"/>
      <c r="AF22" s="78">
        <v>0.08</v>
      </c>
      <c r="AG22" s="78"/>
      <c r="AH22" s="78"/>
      <c r="AJ22" s="76">
        <v>257</v>
      </c>
      <c r="AK22" s="76">
        <v>470</v>
      </c>
      <c r="AL22" s="78">
        <v>156.6126</v>
      </c>
      <c r="AM22" s="78">
        <v>138.1037</v>
      </c>
      <c r="AN22" s="78">
        <v>11.8725</v>
      </c>
      <c r="AO22" s="78">
        <v>0.49000000000000005</v>
      </c>
      <c r="AP22" s="78">
        <v>6.1464</v>
      </c>
      <c r="AR22" s="100">
        <f t="shared" si="0"/>
        <v>0</v>
      </c>
      <c r="AS22" s="100">
        <f t="shared" si="1"/>
        <v>0</v>
      </c>
      <c r="AT22" s="100">
        <f t="shared" si="2"/>
        <v>0</v>
      </c>
      <c r="AU22" s="100">
        <f t="shared" si="3"/>
        <v>0</v>
      </c>
      <c r="AV22" s="100">
        <f t="shared" si="4"/>
        <v>0</v>
      </c>
      <c r="AW22" s="100">
        <f t="shared" si="5"/>
        <v>0</v>
      </c>
      <c r="AX22" s="102"/>
    </row>
    <row r="23" spans="1:50" s="53" customFormat="1" ht="21" customHeight="1">
      <c r="A23" s="63" t="s">
        <v>95</v>
      </c>
      <c r="B23" s="76">
        <v>2</v>
      </c>
      <c r="C23" s="76">
        <v>4</v>
      </c>
      <c r="D23" s="76">
        <v>0</v>
      </c>
      <c r="E23" s="76">
        <v>0</v>
      </c>
      <c r="F23" s="76">
        <v>3</v>
      </c>
      <c r="G23" s="76">
        <v>1</v>
      </c>
      <c r="H23" s="76">
        <v>1</v>
      </c>
      <c r="I23" s="76">
        <v>1</v>
      </c>
      <c r="J23" s="76">
        <v>1</v>
      </c>
      <c r="K23" s="76">
        <v>1</v>
      </c>
      <c r="L23" s="76">
        <v>1</v>
      </c>
      <c r="M23" s="76">
        <v>1</v>
      </c>
      <c r="N23" s="76">
        <v>0</v>
      </c>
      <c r="O23" s="77">
        <v>3</v>
      </c>
      <c r="P23" s="77">
        <v>0</v>
      </c>
      <c r="Q23" s="76">
        <v>0</v>
      </c>
      <c r="R23" s="77">
        <v>1</v>
      </c>
      <c r="S23" s="77">
        <v>0</v>
      </c>
      <c r="T23" s="76">
        <v>0</v>
      </c>
      <c r="U23" s="76">
        <v>0</v>
      </c>
      <c r="V23" s="76">
        <v>0</v>
      </c>
      <c r="W23" s="76">
        <v>0</v>
      </c>
      <c r="X23" s="79">
        <v>1.4943</v>
      </c>
      <c r="Y23" s="78">
        <v>1.3459</v>
      </c>
      <c r="Z23" s="78">
        <v>0.1116</v>
      </c>
      <c r="AA23" s="78">
        <v>0</v>
      </c>
      <c r="AB23" s="79">
        <v>0.0368</v>
      </c>
      <c r="AC23" s="78">
        <v>0.1659</v>
      </c>
      <c r="AD23" s="78">
        <v>0.1659</v>
      </c>
      <c r="AE23" s="78">
        <v>0</v>
      </c>
      <c r="AF23" s="78">
        <v>0</v>
      </c>
      <c r="AG23" s="78">
        <v>0</v>
      </c>
      <c r="AH23" s="78"/>
      <c r="AJ23" s="98">
        <v>2</v>
      </c>
      <c r="AK23" s="98">
        <v>4</v>
      </c>
      <c r="AL23" s="98">
        <v>1.3284</v>
      </c>
      <c r="AM23" s="98">
        <v>1.18</v>
      </c>
      <c r="AN23" s="98">
        <v>0.1116</v>
      </c>
      <c r="AO23" s="98">
        <v>0</v>
      </c>
      <c r="AP23" s="98">
        <v>0.0368</v>
      </c>
      <c r="AR23" s="100">
        <f t="shared" si="0"/>
        <v>0</v>
      </c>
      <c r="AS23" s="100">
        <f t="shared" si="1"/>
        <v>0</v>
      </c>
      <c r="AT23" s="100">
        <f t="shared" si="2"/>
        <v>0</v>
      </c>
      <c r="AU23" s="100">
        <f t="shared" si="3"/>
        <v>0</v>
      </c>
      <c r="AV23" s="100">
        <f t="shared" si="4"/>
        <v>0</v>
      </c>
      <c r="AW23" s="100">
        <f t="shared" si="5"/>
        <v>0</v>
      </c>
      <c r="AX23" s="102"/>
    </row>
    <row r="24" spans="1:50" s="53" customFormat="1" ht="21" customHeight="1">
      <c r="A24" s="63" t="s">
        <v>96</v>
      </c>
      <c r="B24" s="80">
        <f>SUM(B9:B23)</f>
        <v>3450</v>
      </c>
      <c r="C24" s="80">
        <f aca="true" t="shared" si="6" ref="C24:AG24">SUM(C9:C23)</f>
        <v>6655</v>
      </c>
      <c r="D24" s="80">
        <f t="shared" si="6"/>
        <v>709</v>
      </c>
      <c r="E24" s="80">
        <f t="shared" si="6"/>
        <v>1449</v>
      </c>
      <c r="F24" s="80">
        <f t="shared" si="6"/>
        <v>2684</v>
      </c>
      <c r="G24" s="80">
        <f t="shared" si="6"/>
        <v>1222</v>
      </c>
      <c r="H24" s="80">
        <f t="shared" si="6"/>
        <v>1503</v>
      </c>
      <c r="I24" s="80">
        <f t="shared" si="6"/>
        <v>2676</v>
      </c>
      <c r="J24" s="80">
        <f t="shared" si="6"/>
        <v>1141</v>
      </c>
      <c r="K24" s="80">
        <f t="shared" si="6"/>
        <v>1417</v>
      </c>
      <c r="L24" s="80">
        <f t="shared" si="6"/>
        <v>1260</v>
      </c>
      <c r="M24" s="80">
        <f t="shared" si="6"/>
        <v>2837</v>
      </c>
      <c r="N24" s="80">
        <f t="shared" si="6"/>
        <v>1216</v>
      </c>
      <c r="O24" s="80">
        <f t="shared" si="6"/>
        <v>3670</v>
      </c>
      <c r="P24" s="80">
        <f t="shared" si="6"/>
        <v>0</v>
      </c>
      <c r="Q24" s="80">
        <f t="shared" si="6"/>
        <v>1</v>
      </c>
      <c r="R24" s="80">
        <f t="shared" si="6"/>
        <v>1435</v>
      </c>
      <c r="S24" s="80">
        <f t="shared" si="6"/>
        <v>333</v>
      </c>
      <c r="T24" s="80">
        <f t="shared" si="6"/>
        <v>46</v>
      </c>
      <c r="U24" s="80">
        <f t="shared" si="6"/>
        <v>88</v>
      </c>
      <c r="V24" s="80">
        <f t="shared" si="6"/>
        <v>18</v>
      </c>
      <c r="W24" s="80">
        <f t="shared" si="6"/>
        <v>35</v>
      </c>
      <c r="X24" s="95">
        <f t="shared" si="6"/>
        <v>2507.0949999999993</v>
      </c>
      <c r="Y24" s="95">
        <f t="shared" si="6"/>
        <v>2243.1924999999997</v>
      </c>
      <c r="Z24" s="95">
        <f t="shared" si="6"/>
        <v>172.48030000000003</v>
      </c>
      <c r="AA24" s="95">
        <f t="shared" si="6"/>
        <v>13.22</v>
      </c>
      <c r="AB24" s="95">
        <f t="shared" si="6"/>
        <v>78.2022</v>
      </c>
      <c r="AC24" s="95">
        <f t="shared" si="6"/>
        <v>303.53560000000004</v>
      </c>
      <c r="AD24" s="95">
        <f t="shared" si="6"/>
        <v>301.9456</v>
      </c>
      <c r="AE24" s="95">
        <f t="shared" si="6"/>
        <v>0</v>
      </c>
      <c r="AF24" s="95">
        <f t="shared" si="6"/>
        <v>1.59</v>
      </c>
      <c r="AG24" s="95">
        <f t="shared" si="6"/>
        <v>0</v>
      </c>
      <c r="AH24" s="95">
        <v>456.1</v>
      </c>
      <c r="AJ24" s="80">
        <v>3422</v>
      </c>
      <c r="AK24" s="80">
        <v>6602</v>
      </c>
      <c r="AL24" s="80">
        <v>2203.5594</v>
      </c>
      <c r="AM24" s="80">
        <v>1941.2468999999999</v>
      </c>
      <c r="AN24" s="80">
        <v>172.48030000000003</v>
      </c>
      <c r="AO24" s="80">
        <v>11.63</v>
      </c>
      <c r="AP24" s="80">
        <v>78.2022</v>
      </c>
      <c r="AR24" s="100">
        <f t="shared" si="0"/>
        <v>0</v>
      </c>
      <c r="AS24" s="100">
        <f t="shared" si="1"/>
        <v>0</v>
      </c>
      <c r="AT24" s="100">
        <f t="shared" si="2"/>
        <v>0</v>
      </c>
      <c r="AU24" s="100">
        <f t="shared" si="3"/>
        <v>0</v>
      </c>
      <c r="AV24" s="100">
        <f t="shared" si="4"/>
        <v>0</v>
      </c>
      <c r="AW24" s="100">
        <f t="shared" si="5"/>
        <v>0</v>
      </c>
      <c r="AX24" s="102"/>
    </row>
    <row r="25" spans="1:34" ht="60.75" customHeight="1">
      <c r="A25" s="81" t="s">
        <v>57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</sheetData>
  <sheetProtection/>
  <mergeCells count="32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AM5:AP5"/>
    <mergeCell ref="AU5:AX5"/>
    <mergeCell ref="T6:U6"/>
    <mergeCell ref="V6:W6"/>
    <mergeCell ref="A25:AH25"/>
    <mergeCell ref="A5:A7"/>
    <mergeCell ref="B5:B6"/>
    <mergeCell ref="C5:C6"/>
    <mergeCell ref="X5:X6"/>
    <mergeCell ref="AC5:AC6"/>
    <mergeCell ref="AH5:AH6"/>
    <mergeCell ref="AJ5:AJ6"/>
    <mergeCell ref="AK5:AK6"/>
    <mergeCell ref="AL5:AL6"/>
    <mergeCell ref="AR5:AR6"/>
    <mergeCell ref="AS5:AS6"/>
    <mergeCell ref="AT5:AT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zoomScale="85" zoomScaleNormal="85" zoomScaleSheetLayoutView="100" workbookViewId="0" topLeftCell="A1">
      <selection activeCell="AA20" sqref="AA20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10.375" style="3" customWidth="1"/>
    <col min="22" max="22" width="8.375" style="3" customWidth="1"/>
    <col min="23" max="23" width="10.125" style="3" customWidth="1"/>
    <col min="24" max="24" width="10.625" style="3" customWidth="1"/>
    <col min="25" max="26" width="10.875" style="3" customWidth="1"/>
    <col min="27" max="27" width="8.875" style="3" customWidth="1"/>
    <col min="28" max="28" width="9.50390625" style="3" customWidth="1"/>
    <col min="29" max="29" width="8.625" style="3" customWidth="1"/>
    <col min="30" max="30" width="9.00390625" style="3" customWidth="1"/>
    <col min="31" max="31" width="9.375" style="3" bestFit="1" customWidth="1"/>
    <col min="32" max="32" width="9.00390625" style="3" customWidth="1"/>
    <col min="33" max="33" width="9.375" style="3" bestFit="1" customWidth="1"/>
    <col min="34" max="37" width="9.00390625" style="3" customWidth="1"/>
    <col min="38" max="38" width="9.375" style="3" bestFit="1" customWidth="1"/>
    <col min="39" max="39" width="9.00390625" style="4" customWidth="1"/>
    <col min="40" max="40" width="9.375" style="4" bestFit="1" customWidth="1"/>
    <col min="41" max="16384" width="9.00390625" style="4" customWidth="1"/>
  </cols>
  <sheetData>
    <row r="1" spans="1:27" ht="24.75" customHeight="1">
      <c r="A1" s="5" t="s">
        <v>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60</v>
      </c>
      <c r="B3" s="7" t="s">
        <v>61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9" t="s">
        <v>62</v>
      </c>
      <c r="T3" s="29"/>
      <c r="U3" s="29"/>
      <c r="V3" s="29"/>
      <c r="W3" s="29"/>
      <c r="X3" s="29"/>
      <c r="Y3" s="29"/>
      <c r="Z3" s="29"/>
      <c r="AA3" s="29"/>
      <c r="AB3" s="42" t="s">
        <v>63</v>
      </c>
      <c r="AC3" s="42" t="s">
        <v>64</v>
      </c>
      <c r="AJ3" s="45" t="s">
        <v>64</v>
      </c>
      <c r="AM3" s="3"/>
      <c r="AN3" s="3"/>
      <c r="AO3" s="3"/>
      <c r="AP3" s="3"/>
      <c r="AQ3" s="45" t="s">
        <v>64</v>
      </c>
    </row>
    <row r="4" spans="1:43" ht="13.5" customHeight="1">
      <c r="A4" s="7"/>
      <c r="B4" s="7" t="s">
        <v>65</v>
      </c>
      <c r="C4" s="7" t="s">
        <v>66</v>
      </c>
      <c r="D4" s="7"/>
      <c r="E4" s="7"/>
      <c r="F4" s="7"/>
      <c r="G4" s="7"/>
      <c r="H4" s="7"/>
      <c r="I4" s="7" t="s">
        <v>67</v>
      </c>
      <c r="J4" s="7"/>
      <c r="K4" s="7"/>
      <c r="L4" s="7"/>
      <c r="M4" s="7"/>
      <c r="N4" s="7"/>
      <c r="O4" s="7" t="s">
        <v>68</v>
      </c>
      <c r="P4" s="7"/>
      <c r="Q4" s="7"/>
      <c r="R4" s="7"/>
      <c r="S4" s="30" t="s">
        <v>69</v>
      </c>
      <c r="T4" s="31"/>
      <c r="U4" s="31"/>
      <c r="V4" s="31"/>
      <c r="W4" s="32"/>
      <c r="X4" s="30" t="s">
        <v>70</v>
      </c>
      <c r="Y4" s="31"/>
      <c r="Z4" s="31"/>
      <c r="AA4" s="7" t="s">
        <v>71</v>
      </c>
      <c r="AB4" s="42"/>
      <c r="AC4" s="42"/>
      <c r="AE4" s="30" t="s">
        <v>69</v>
      </c>
      <c r="AF4" s="31"/>
      <c r="AG4" s="31"/>
      <c r="AH4" s="31"/>
      <c r="AI4" s="32"/>
      <c r="AJ4" s="45"/>
      <c r="AL4" s="30" t="s">
        <v>69</v>
      </c>
      <c r="AM4" s="31"/>
      <c r="AN4" s="31"/>
      <c r="AO4" s="31"/>
      <c r="AP4" s="32"/>
      <c r="AQ4" s="45"/>
    </row>
    <row r="5" spans="1:43" ht="18.75" customHeight="1">
      <c r="A5" s="7"/>
      <c r="B5" s="7"/>
      <c r="C5" s="7" t="s">
        <v>72</v>
      </c>
      <c r="D5" s="7"/>
      <c r="E5" s="7"/>
      <c r="F5" s="7" t="s">
        <v>73</v>
      </c>
      <c r="G5" s="7"/>
      <c r="H5" s="7"/>
      <c r="I5" s="7" t="s">
        <v>72</v>
      </c>
      <c r="J5" s="7"/>
      <c r="K5" s="7"/>
      <c r="L5" s="7" t="s">
        <v>73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29" t="s">
        <v>65</v>
      </c>
      <c r="T5" s="33" t="s">
        <v>74</v>
      </c>
      <c r="U5" s="33" t="s">
        <v>75</v>
      </c>
      <c r="V5" s="33" t="s">
        <v>76</v>
      </c>
      <c r="W5" s="33" t="s">
        <v>77</v>
      </c>
      <c r="X5" s="33" t="s">
        <v>65</v>
      </c>
      <c r="Y5" s="33" t="s">
        <v>74</v>
      </c>
      <c r="Z5" s="33" t="s">
        <v>75</v>
      </c>
      <c r="AA5" s="7"/>
      <c r="AB5" s="42"/>
      <c r="AC5" s="42"/>
      <c r="AE5" s="29" t="s">
        <v>65</v>
      </c>
      <c r="AF5" s="33" t="s">
        <v>74</v>
      </c>
      <c r="AG5" s="33" t="s">
        <v>75</v>
      </c>
      <c r="AH5" s="33" t="s">
        <v>76</v>
      </c>
      <c r="AI5" s="33" t="s">
        <v>77</v>
      </c>
      <c r="AJ5" s="45"/>
      <c r="AL5" s="29" t="s">
        <v>65</v>
      </c>
      <c r="AM5" s="33" t="s">
        <v>74</v>
      </c>
      <c r="AN5" s="33" t="s">
        <v>75</v>
      </c>
      <c r="AO5" s="33" t="s">
        <v>76</v>
      </c>
      <c r="AP5" s="33" t="s">
        <v>77</v>
      </c>
      <c r="AQ5" s="45"/>
    </row>
    <row r="6" spans="1:43" ht="27" customHeight="1">
      <c r="A6" s="7"/>
      <c r="B6" s="7"/>
      <c r="C6" s="7" t="s">
        <v>78</v>
      </c>
      <c r="D6" s="7" t="s">
        <v>79</v>
      </c>
      <c r="E6" s="7" t="s">
        <v>80</v>
      </c>
      <c r="F6" s="7" t="s">
        <v>78</v>
      </c>
      <c r="G6" s="7" t="s">
        <v>79</v>
      </c>
      <c r="H6" s="7" t="s">
        <v>80</v>
      </c>
      <c r="I6" s="7" t="s">
        <v>78</v>
      </c>
      <c r="J6" s="7" t="s">
        <v>79</v>
      </c>
      <c r="K6" s="7" t="s">
        <v>80</v>
      </c>
      <c r="L6" s="7" t="s">
        <v>78</v>
      </c>
      <c r="M6" s="7" t="s">
        <v>79</v>
      </c>
      <c r="N6" s="7" t="s">
        <v>80</v>
      </c>
      <c r="O6" s="7"/>
      <c r="P6" s="7"/>
      <c r="Q6" s="7"/>
      <c r="R6" s="7"/>
      <c r="S6" s="29"/>
      <c r="T6" s="33"/>
      <c r="U6" s="33"/>
      <c r="V6" s="33"/>
      <c r="W6" s="33"/>
      <c r="X6" s="33"/>
      <c r="Y6" s="33"/>
      <c r="Z6" s="33"/>
      <c r="AA6" s="7"/>
      <c r="AB6" s="42"/>
      <c r="AC6" s="42"/>
      <c r="AE6" s="29"/>
      <c r="AF6" s="33"/>
      <c r="AG6" s="33"/>
      <c r="AH6" s="33"/>
      <c r="AI6" s="33"/>
      <c r="AJ6" s="45"/>
      <c r="AL6" s="29"/>
      <c r="AM6" s="33"/>
      <c r="AN6" s="33"/>
      <c r="AO6" s="33"/>
      <c r="AP6" s="33"/>
      <c r="AQ6" s="45"/>
    </row>
    <row r="7" spans="1:43" ht="38.25" customHeight="1">
      <c r="A7" s="7"/>
      <c r="B7" s="8" t="s">
        <v>42</v>
      </c>
      <c r="C7" s="8" t="s">
        <v>42</v>
      </c>
      <c r="D7" s="8" t="s">
        <v>42</v>
      </c>
      <c r="E7" s="8" t="s">
        <v>42</v>
      </c>
      <c r="F7" s="8" t="s">
        <v>42</v>
      </c>
      <c r="G7" s="8" t="s">
        <v>42</v>
      </c>
      <c r="H7" s="8" t="s">
        <v>42</v>
      </c>
      <c r="I7" s="8" t="s">
        <v>42</v>
      </c>
      <c r="J7" s="8" t="s">
        <v>42</v>
      </c>
      <c r="K7" s="8" t="s">
        <v>42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42</v>
      </c>
      <c r="Q7" s="8" t="s">
        <v>42</v>
      </c>
      <c r="R7" s="8" t="s">
        <v>42</v>
      </c>
      <c r="S7" s="34" t="s">
        <v>43</v>
      </c>
      <c r="T7" s="34" t="s">
        <v>43</v>
      </c>
      <c r="U7" s="34" t="s">
        <v>43</v>
      </c>
      <c r="V7" s="34" t="s">
        <v>43</v>
      </c>
      <c r="W7" s="34" t="s">
        <v>43</v>
      </c>
      <c r="X7" s="34" t="s">
        <v>43</v>
      </c>
      <c r="Y7" s="34" t="s">
        <v>43</v>
      </c>
      <c r="Z7" s="34" t="s">
        <v>43</v>
      </c>
      <c r="AA7" s="8" t="s">
        <v>44</v>
      </c>
      <c r="AB7" s="34" t="s">
        <v>43</v>
      </c>
      <c r="AC7" s="34" t="s">
        <v>43</v>
      </c>
      <c r="AE7" s="34" t="s">
        <v>43</v>
      </c>
      <c r="AF7" s="34" t="s">
        <v>43</v>
      </c>
      <c r="AG7" s="34" t="s">
        <v>43</v>
      </c>
      <c r="AH7" s="34" t="s">
        <v>43</v>
      </c>
      <c r="AI7" s="34" t="s">
        <v>43</v>
      </c>
      <c r="AJ7" s="46" t="s">
        <v>43</v>
      </c>
      <c r="AL7" s="34" t="s">
        <v>43</v>
      </c>
      <c r="AM7" s="34" t="s">
        <v>43</v>
      </c>
      <c r="AN7" s="34" t="s">
        <v>43</v>
      </c>
      <c r="AO7" s="34" t="s">
        <v>43</v>
      </c>
      <c r="AP7" s="34" t="s">
        <v>43</v>
      </c>
      <c r="AQ7" s="46" t="s">
        <v>43</v>
      </c>
    </row>
    <row r="8" spans="1:43" ht="27.75" customHeight="1">
      <c r="A8" s="9" t="s">
        <v>45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0">
        <v>14</v>
      </c>
      <c r="P8" s="10">
        <v>15</v>
      </c>
      <c r="Q8" s="10">
        <v>16</v>
      </c>
      <c r="R8" s="10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E8" s="11">
        <v>18</v>
      </c>
      <c r="AF8" s="11">
        <v>19</v>
      </c>
      <c r="AG8" s="11">
        <v>20</v>
      </c>
      <c r="AH8" s="11">
        <v>21</v>
      </c>
      <c r="AI8" s="11">
        <v>22</v>
      </c>
      <c r="AJ8" s="47">
        <v>28</v>
      </c>
      <c r="AL8" s="48">
        <v>18</v>
      </c>
      <c r="AM8" s="48">
        <v>19</v>
      </c>
      <c r="AN8" s="48">
        <v>20</v>
      </c>
      <c r="AO8" s="48">
        <v>21</v>
      </c>
      <c r="AP8" s="48">
        <v>22</v>
      </c>
      <c r="AQ8" s="50">
        <v>28</v>
      </c>
    </row>
    <row r="9" spans="1:43" s="1" customFormat="1" ht="30" customHeight="1">
      <c r="A9" s="12" t="s">
        <v>88</v>
      </c>
      <c r="B9" s="13">
        <v>37</v>
      </c>
      <c r="C9" s="14">
        <v>8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12</v>
      </c>
      <c r="J9" s="14">
        <v>3</v>
      </c>
      <c r="K9" s="14">
        <v>2</v>
      </c>
      <c r="L9" s="14">
        <v>1</v>
      </c>
      <c r="M9" s="14">
        <v>4</v>
      </c>
      <c r="N9" s="14">
        <v>3</v>
      </c>
      <c r="O9" s="14">
        <v>4</v>
      </c>
      <c r="P9" s="14">
        <v>19</v>
      </c>
      <c r="Q9" s="14">
        <v>0</v>
      </c>
      <c r="R9" s="14">
        <v>24</v>
      </c>
      <c r="S9" s="35">
        <v>42.8554</v>
      </c>
      <c r="T9" s="35">
        <v>29.9504</v>
      </c>
      <c r="U9" s="35">
        <v>11.4566</v>
      </c>
      <c r="V9" s="35">
        <v>0</v>
      </c>
      <c r="W9" s="35">
        <v>1.4484</v>
      </c>
      <c r="X9" s="35">
        <v>5.3446</v>
      </c>
      <c r="Y9" s="35">
        <v>3.9104</v>
      </c>
      <c r="Z9" s="35">
        <v>1.4342</v>
      </c>
      <c r="AA9" s="35">
        <v>1444.48</v>
      </c>
      <c r="AB9" s="35">
        <v>0</v>
      </c>
      <c r="AC9" s="35">
        <v>1.0302</v>
      </c>
      <c r="AE9" s="35">
        <v>37.5108</v>
      </c>
      <c r="AF9" s="35">
        <v>26.04</v>
      </c>
      <c r="AG9" s="35">
        <v>10.0224</v>
      </c>
      <c r="AH9" s="35">
        <v>0</v>
      </c>
      <c r="AI9" s="35">
        <v>1.4484</v>
      </c>
      <c r="AJ9" s="35">
        <v>1.0302</v>
      </c>
      <c r="AL9" s="49">
        <f aca="true" t="shared" si="0" ref="AL9:AL18">AE9+X9-S9</f>
        <v>0</v>
      </c>
      <c r="AM9" s="49">
        <f>AF9+Y9-T9</f>
        <v>0</v>
      </c>
      <c r="AN9" s="49">
        <f>AG9+Z9-U9</f>
        <v>0</v>
      </c>
      <c r="AO9" s="49"/>
      <c r="AP9" s="49"/>
      <c r="AQ9" s="49">
        <f>AJ9+AB9-AC9</f>
        <v>0</v>
      </c>
    </row>
    <row r="10" spans="1:43" s="1" customFormat="1" ht="30" customHeight="1">
      <c r="A10" s="12" t="s">
        <v>89</v>
      </c>
      <c r="B10" s="13">
        <v>95</v>
      </c>
      <c r="C10" s="14">
        <v>4</v>
      </c>
      <c r="D10" s="14">
        <v>1</v>
      </c>
      <c r="E10" s="14">
        <v>1</v>
      </c>
      <c r="F10" s="14">
        <v>0</v>
      </c>
      <c r="G10" s="14">
        <v>0</v>
      </c>
      <c r="H10" s="14">
        <v>0</v>
      </c>
      <c r="I10" s="14">
        <v>55</v>
      </c>
      <c r="J10" s="14">
        <v>7</v>
      </c>
      <c r="K10" s="14"/>
      <c r="L10" s="14">
        <v>6</v>
      </c>
      <c r="M10" s="14">
        <v>19</v>
      </c>
      <c r="N10" s="14">
        <v>2</v>
      </c>
      <c r="O10" s="14">
        <v>4</v>
      </c>
      <c r="P10" s="13">
        <v>76</v>
      </c>
      <c r="Q10" s="13">
        <v>0</v>
      </c>
      <c r="R10" s="13">
        <v>37</v>
      </c>
      <c r="S10" s="35">
        <v>104.6807</v>
      </c>
      <c r="T10" s="35">
        <v>77.0004</v>
      </c>
      <c r="U10" s="35">
        <v>23.866</v>
      </c>
      <c r="V10" s="35"/>
      <c r="W10" s="35">
        <v>3.8143</v>
      </c>
      <c r="X10" s="35">
        <v>13.0756</v>
      </c>
      <c r="Y10" s="35">
        <v>10.1504</v>
      </c>
      <c r="Z10" s="35">
        <v>2.9252</v>
      </c>
      <c r="AA10" s="35"/>
      <c r="AB10" s="35"/>
      <c r="AC10" s="35">
        <v>2.5621</v>
      </c>
      <c r="AE10" s="35">
        <v>91.6051</v>
      </c>
      <c r="AF10" s="35">
        <v>66.85</v>
      </c>
      <c r="AG10" s="35">
        <v>20.9408</v>
      </c>
      <c r="AH10" s="35"/>
      <c r="AI10" s="35">
        <v>3.8143</v>
      </c>
      <c r="AJ10" s="35">
        <v>2.5621</v>
      </c>
      <c r="AL10" s="49">
        <f t="shared" si="0"/>
        <v>0</v>
      </c>
      <c r="AM10" s="49">
        <f aca="true" t="shared" si="1" ref="AM10:AM25">AF10+Y10-T10</f>
        <v>0</v>
      </c>
      <c r="AN10" s="49">
        <f aca="true" t="shared" si="2" ref="AN10:AN25">AG10+Z10-U10</f>
        <v>0</v>
      </c>
      <c r="AO10" s="49"/>
      <c r="AP10" s="49"/>
      <c r="AQ10" s="49">
        <f aca="true" t="shared" si="3" ref="AQ10:AQ25">AJ10+AB10-AC10</f>
        <v>0</v>
      </c>
    </row>
    <row r="11" spans="1:43" s="1" customFormat="1" ht="30" customHeight="1">
      <c r="A11" s="12" t="s">
        <v>90</v>
      </c>
      <c r="B11" s="15">
        <v>62</v>
      </c>
      <c r="C11" s="13">
        <v>1</v>
      </c>
      <c r="D11" s="14"/>
      <c r="E11" s="14"/>
      <c r="F11" s="14"/>
      <c r="G11" s="14"/>
      <c r="H11" s="14"/>
      <c r="I11" s="15">
        <v>34</v>
      </c>
      <c r="J11" s="13">
        <v>12</v>
      </c>
      <c r="K11" s="13">
        <v>1</v>
      </c>
      <c r="L11" s="13">
        <v>1</v>
      </c>
      <c r="M11" s="13">
        <v>12</v>
      </c>
      <c r="N11" s="13">
        <v>1</v>
      </c>
      <c r="O11" s="13">
        <v>3</v>
      </c>
      <c r="P11" s="13">
        <v>51</v>
      </c>
      <c r="Q11" s="13">
        <v>0</v>
      </c>
      <c r="R11" s="15">
        <v>23</v>
      </c>
      <c r="S11" s="35">
        <v>68.7138</v>
      </c>
      <c r="T11" s="35">
        <v>47.9732</v>
      </c>
      <c r="U11" s="35">
        <v>18.345</v>
      </c>
      <c r="V11" s="35">
        <v>0</v>
      </c>
      <c r="W11" s="35">
        <v>2.3956</v>
      </c>
      <c r="X11" s="35">
        <v>8.297</v>
      </c>
      <c r="Y11" s="35">
        <v>6.3232</v>
      </c>
      <c r="Z11" s="35">
        <v>1.9738</v>
      </c>
      <c r="AA11" s="35">
        <v>1338.23</v>
      </c>
      <c r="AB11" s="35">
        <v>0</v>
      </c>
      <c r="AC11" s="35">
        <v>1.6932</v>
      </c>
      <c r="AE11" s="35">
        <v>60.4168</v>
      </c>
      <c r="AF11" s="35">
        <v>41.65</v>
      </c>
      <c r="AG11" s="35">
        <v>16.371199999999998</v>
      </c>
      <c r="AH11" s="35">
        <v>0</v>
      </c>
      <c r="AI11" s="35">
        <v>2.3956</v>
      </c>
      <c r="AJ11" s="35">
        <v>1.6932</v>
      </c>
      <c r="AL11" s="49">
        <f t="shared" si="0"/>
        <v>0</v>
      </c>
      <c r="AM11" s="49">
        <f t="shared" si="1"/>
        <v>0</v>
      </c>
      <c r="AN11" s="49">
        <f t="shared" si="2"/>
        <v>0</v>
      </c>
      <c r="AO11" s="49"/>
      <c r="AP11" s="49"/>
      <c r="AQ11" s="49">
        <f t="shared" si="3"/>
        <v>0</v>
      </c>
    </row>
    <row r="12" spans="1:43" s="1" customFormat="1" ht="30" customHeight="1">
      <c r="A12" s="12" t="s">
        <v>91</v>
      </c>
      <c r="B12" s="14">
        <v>61</v>
      </c>
      <c r="C12" s="14">
        <v>3</v>
      </c>
      <c r="D12" s="14">
        <v>1</v>
      </c>
      <c r="E12" s="14">
        <v>0</v>
      </c>
      <c r="F12" s="14">
        <v>0</v>
      </c>
      <c r="G12" s="14">
        <v>2</v>
      </c>
      <c r="H12" s="14">
        <v>0</v>
      </c>
      <c r="I12" s="14">
        <v>11</v>
      </c>
      <c r="J12" s="14">
        <v>19</v>
      </c>
      <c r="K12" s="14">
        <v>4</v>
      </c>
      <c r="L12" s="14">
        <v>5</v>
      </c>
      <c r="M12" s="14">
        <v>13</v>
      </c>
      <c r="N12" s="14">
        <v>3</v>
      </c>
      <c r="O12" s="14">
        <v>0</v>
      </c>
      <c r="P12" s="14">
        <v>38</v>
      </c>
      <c r="Q12" s="14">
        <v>0</v>
      </c>
      <c r="R12" s="14">
        <v>41</v>
      </c>
      <c r="S12" s="35">
        <v>78.0728</v>
      </c>
      <c r="T12" s="35">
        <v>53.1888</v>
      </c>
      <c r="U12" s="35">
        <v>22.1142</v>
      </c>
      <c r="V12" s="35">
        <v>0</v>
      </c>
      <c r="W12" s="35">
        <v>2.7698</v>
      </c>
      <c r="X12" s="35">
        <v>9.6726</v>
      </c>
      <c r="Y12" s="35">
        <v>6.9888</v>
      </c>
      <c r="Z12" s="35">
        <v>2.6838</v>
      </c>
      <c r="AA12" s="35">
        <v>1585.6721311475408</v>
      </c>
      <c r="AB12" s="35">
        <v>0</v>
      </c>
      <c r="AC12" s="35">
        <v>1.6346</v>
      </c>
      <c r="AE12" s="35">
        <v>68.4002</v>
      </c>
      <c r="AF12" s="35">
        <v>46.2</v>
      </c>
      <c r="AG12" s="35">
        <v>19.4304</v>
      </c>
      <c r="AH12" s="35">
        <v>0</v>
      </c>
      <c r="AI12" s="35">
        <v>2.7698</v>
      </c>
      <c r="AJ12" s="35">
        <v>1.6346</v>
      </c>
      <c r="AL12" s="49">
        <f t="shared" si="0"/>
        <v>0</v>
      </c>
      <c r="AM12" s="49">
        <f t="shared" si="1"/>
        <v>0</v>
      </c>
      <c r="AN12" s="49">
        <f t="shared" si="2"/>
        <v>0</v>
      </c>
      <c r="AO12" s="49"/>
      <c r="AP12" s="49"/>
      <c r="AQ12" s="49">
        <f t="shared" si="3"/>
        <v>0</v>
      </c>
    </row>
    <row r="13" spans="1:43" s="1" customFormat="1" ht="30" customHeight="1">
      <c r="A13" s="12" t="s">
        <v>98</v>
      </c>
      <c r="B13" s="14">
        <v>75</v>
      </c>
      <c r="C13" s="14"/>
      <c r="D13" s="14"/>
      <c r="E13" s="14"/>
      <c r="F13" s="14"/>
      <c r="G13" s="14"/>
      <c r="H13" s="14"/>
      <c r="I13" s="14">
        <v>39</v>
      </c>
      <c r="J13" s="14">
        <v>16</v>
      </c>
      <c r="K13" s="14">
        <v>3</v>
      </c>
      <c r="L13" s="14"/>
      <c r="M13" s="14">
        <v>17</v>
      </c>
      <c r="N13" s="14"/>
      <c r="O13" s="14">
        <v>5</v>
      </c>
      <c r="P13" s="14">
        <v>45</v>
      </c>
      <c r="Q13" s="14">
        <v>2</v>
      </c>
      <c r="R13" s="15">
        <v>37</v>
      </c>
      <c r="S13" s="35">
        <v>82.6316</v>
      </c>
      <c r="T13" s="35">
        <v>59.4544</v>
      </c>
      <c r="U13" s="35">
        <v>20.1888</v>
      </c>
      <c r="V13" s="35"/>
      <c r="W13" s="35">
        <v>2.9884</v>
      </c>
      <c r="X13" s="35">
        <v>10.1536</v>
      </c>
      <c r="Y13" s="35">
        <v>7.6544</v>
      </c>
      <c r="Z13" s="35">
        <v>2.4992</v>
      </c>
      <c r="AA13" s="35"/>
      <c r="AB13" s="35"/>
      <c r="AC13" s="35">
        <v>2.0332</v>
      </c>
      <c r="AE13" s="35">
        <v>72.478</v>
      </c>
      <c r="AF13" s="35">
        <v>51.8</v>
      </c>
      <c r="AG13" s="35">
        <v>17.6896</v>
      </c>
      <c r="AH13" s="35"/>
      <c r="AI13" s="35">
        <v>2.9884</v>
      </c>
      <c r="AJ13" s="35">
        <v>2.0332</v>
      </c>
      <c r="AL13" s="49">
        <f t="shared" si="0"/>
        <v>0</v>
      </c>
      <c r="AM13" s="49">
        <f t="shared" si="1"/>
        <v>0</v>
      </c>
      <c r="AN13" s="49">
        <f t="shared" si="2"/>
        <v>0</v>
      </c>
      <c r="AO13" s="49"/>
      <c r="AP13" s="49"/>
      <c r="AQ13" s="49">
        <f t="shared" si="3"/>
        <v>0</v>
      </c>
    </row>
    <row r="14" spans="1:43" s="1" customFormat="1" ht="30" customHeight="1">
      <c r="A14" s="12" t="s">
        <v>99</v>
      </c>
      <c r="B14" s="16">
        <v>56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27">
        <v>22</v>
      </c>
      <c r="J14" s="27">
        <v>14</v>
      </c>
      <c r="K14" s="17">
        <v>1</v>
      </c>
      <c r="L14" s="17">
        <v>7</v>
      </c>
      <c r="M14" s="27">
        <v>9</v>
      </c>
      <c r="N14" s="17">
        <v>3</v>
      </c>
      <c r="O14" s="16">
        <v>5</v>
      </c>
      <c r="P14" s="16">
        <v>43</v>
      </c>
      <c r="Q14" s="16">
        <v>1</v>
      </c>
      <c r="R14" s="36">
        <v>26</v>
      </c>
      <c r="S14" s="13">
        <v>66.6999</v>
      </c>
      <c r="T14" s="13">
        <v>47.89</v>
      </c>
      <c r="U14" s="13">
        <v>16.3808</v>
      </c>
      <c r="V14" s="13">
        <v>0</v>
      </c>
      <c r="W14" s="13">
        <v>2.4291</v>
      </c>
      <c r="X14" s="13">
        <v>8.2848</v>
      </c>
      <c r="Y14" s="13">
        <v>6.24</v>
      </c>
      <c r="Z14" s="13">
        <v>2.0448</v>
      </c>
      <c r="AA14" s="43">
        <v>1281.42</v>
      </c>
      <c r="AB14" s="13">
        <v>0</v>
      </c>
      <c r="AC14" s="13">
        <v>1.5068</v>
      </c>
      <c r="AE14" s="13">
        <v>58.4151</v>
      </c>
      <c r="AF14" s="13">
        <v>41.65</v>
      </c>
      <c r="AG14" s="13">
        <v>14.336</v>
      </c>
      <c r="AH14" s="13">
        <v>0</v>
      </c>
      <c r="AI14" s="13">
        <v>2.4291</v>
      </c>
      <c r="AJ14" s="13">
        <v>1.5068</v>
      </c>
      <c r="AL14" s="49">
        <f t="shared" si="0"/>
        <v>0</v>
      </c>
      <c r="AM14" s="49">
        <f t="shared" si="1"/>
        <v>0</v>
      </c>
      <c r="AN14" s="49">
        <f t="shared" si="2"/>
        <v>0</v>
      </c>
      <c r="AO14" s="49"/>
      <c r="AP14" s="49"/>
      <c r="AQ14" s="49">
        <f t="shared" si="3"/>
        <v>0</v>
      </c>
    </row>
    <row r="15" spans="1:43" s="1" customFormat="1" ht="30" customHeight="1">
      <c r="A15" s="12" t="s">
        <v>100</v>
      </c>
      <c r="B15" s="17">
        <v>42</v>
      </c>
      <c r="C15" s="17"/>
      <c r="D15" s="17"/>
      <c r="E15" s="17"/>
      <c r="F15" s="17"/>
      <c r="G15" s="17"/>
      <c r="H15" s="17"/>
      <c r="I15" s="17">
        <v>15</v>
      </c>
      <c r="J15" s="17">
        <v>18</v>
      </c>
      <c r="K15" s="17">
        <v>2</v>
      </c>
      <c r="L15" s="17"/>
      <c r="M15" s="17">
        <v>6</v>
      </c>
      <c r="N15" s="17">
        <v>1</v>
      </c>
      <c r="O15" s="16">
        <v>1</v>
      </c>
      <c r="P15" s="16">
        <v>31</v>
      </c>
      <c r="Q15" s="16"/>
      <c r="R15" s="16">
        <v>17</v>
      </c>
      <c r="S15" s="13">
        <v>46.7868</v>
      </c>
      <c r="T15" s="13">
        <v>32.3568</v>
      </c>
      <c r="U15" s="13">
        <v>12.8396</v>
      </c>
      <c r="V15" s="13"/>
      <c r="W15" s="13">
        <v>1.5904</v>
      </c>
      <c r="X15" s="13">
        <v>5.582</v>
      </c>
      <c r="Y15" s="13">
        <v>4.0768</v>
      </c>
      <c r="Z15" s="13">
        <v>1.5052</v>
      </c>
      <c r="AA15" s="43">
        <v>1329</v>
      </c>
      <c r="AB15" s="13"/>
      <c r="AC15" s="13">
        <v>1.1202</v>
      </c>
      <c r="AE15" s="13">
        <v>41.204800000000006</v>
      </c>
      <c r="AF15" s="13">
        <v>28.28</v>
      </c>
      <c r="AG15" s="13">
        <v>11.3344</v>
      </c>
      <c r="AH15" s="13"/>
      <c r="AI15" s="13">
        <v>1.5904</v>
      </c>
      <c r="AJ15" s="13">
        <v>1.1202</v>
      </c>
      <c r="AL15" s="49">
        <f t="shared" si="0"/>
        <v>0</v>
      </c>
      <c r="AM15" s="49">
        <f t="shared" si="1"/>
        <v>0</v>
      </c>
      <c r="AN15" s="49">
        <f t="shared" si="2"/>
        <v>0</v>
      </c>
      <c r="AO15" s="49"/>
      <c r="AP15" s="49"/>
      <c r="AQ15" s="49">
        <f t="shared" si="3"/>
        <v>0</v>
      </c>
    </row>
    <row r="16" spans="1:43" s="2" customFormat="1" ht="30" customHeight="1">
      <c r="A16" s="18" t="s">
        <v>101</v>
      </c>
      <c r="B16" s="19">
        <v>50</v>
      </c>
      <c r="C16" s="19"/>
      <c r="D16" s="19"/>
      <c r="E16" s="19"/>
      <c r="F16" s="19"/>
      <c r="G16" s="19"/>
      <c r="H16" s="19"/>
      <c r="I16" s="19">
        <v>27</v>
      </c>
      <c r="J16" s="19">
        <v>4</v>
      </c>
      <c r="K16" s="19">
        <v>1</v>
      </c>
      <c r="L16" s="19">
        <v>5</v>
      </c>
      <c r="M16" s="19">
        <v>12</v>
      </c>
      <c r="N16" s="19">
        <v>1</v>
      </c>
      <c r="O16" s="19">
        <v>0</v>
      </c>
      <c r="P16" s="19">
        <v>38</v>
      </c>
      <c r="Q16" s="19">
        <v>0</v>
      </c>
      <c r="R16" s="19">
        <v>25</v>
      </c>
      <c r="S16" s="37">
        <v>62.2146</v>
      </c>
      <c r="T16" s="38">
        <v>44.3676</v>
      </c>
      <c r="U16" s="38">
        <v>15.7186</v>
      </c>
      <c r="V16" s="38"/>
      <c r="W16" s="37">
        <v>2.1284</v>
      </c>
      <c r="X16" s="38">
        <v>7.3474</v>
      </c>
      <c r="Y16" s="38">
        <v>5.6576</v>
      </c>
      <c r="Z16" s="38">
        <v>1.6898</v>
      </c>
      <c r="AA16" s="43">
        <v>1469.48</v>
      </c>
      <c r="AB16" s="38"/>
      <c r="AC16" s="38">
        <v>1.3692</v>
      </c>
      <c r="AE16" s="38">
        <v>54.8672</v>
      </c>
      <c r="AF16" s="38">
        <v>38.71</v>
      </c>
      <c r="AG16" s="38">
        <v>14.0288</v>
      </c>
      <c r="AH16" s="38"/>
      <c r="AI16" s="38">
        <v>2.1284</v>
      </c>
      <c r="AJ16" s="38">
        <v>1.3692</v>
      </c>
      <c r="AL16" s="49">
        <f t="shared" si="0"/>
        <v>0</v>
      </c>
      <c r="AM16" s="49">
        <f t="shared" si="1"/>
        <v>0</v>
      </c>
      <c r="AN16" s="49">
        <f t="shared" si="2"/>
        <v>0</v>
      </c>
      <c r="AO16" s="51"/>
      <c r="AP16" s="51"/>
      <c r="AQ16" s="49">
        <f t="shared" si="3"/>
        <v>0</v>
      </c>
    </row>
    <row r="17" spans="1:43" s="1" customFormat="1" ht="30" customHeight="1">
      <c r="A17" s="20" t="s">
        <v>92</v>
      </c>
      <c r="B17" s="16">
        <v>53</v>
      </c>
      <c r="C17" s="17"/>
      <c r="D17" s="17"/>
      <c r="E17" s="17"/>
      <c r="F17" s="17"/>
      <c r="G17" s="17"/>
      <c r="H17" s="17"/>
      <c r="I17" s="17">
        <v>37</v>
      </c>
      <c r="J17" s="17">
        <v>6</v>
      </c>
      <c r="K17" s="17">
        <v>1</v>
      </c>
      <c r="L17" s="17"/>
      <c r="M17" s="17">
        <v>8</v>
      </c>
      <c r="N17" s="17">
        <v>1</v>
      </c>
      <c r="O17" s="16">
        <v>1</v>
      </c>
      <c r="P17" s="16">
        <v>38</v>
      </c>
      <c r="Q17" s="16">
        <v>0</v>
      </c>
      <c r="R17" s="16">
        <v>26</v>
      </c>
      <c r="S17" s="13">
        <v>53.8098</v>
      </c>
      <c r="T17" s="13">
        <v>39.7384</v>
      </c>
      <c r="U17" s="13">
        <v>12.1392</v>
      </c>
      <c r="V17" s="13"/>
      <c r="W17" s="13">
        <v>1.9322</v>
      </c>
      <c r="X17" s="13">
        <v>6.6352</v>
      </c>
      <c r="Y17" s="13">
        <v>5.1584</v>
      </c>
      <c r="Z17" s="13">
        <v>1.4768</v>
      </c>
      <c r="AA17" s="43">
        <v>1.2553</v>
      </c>
      <c r="AB17" s="13"/>
      <c r="AC17" s="13">
        <v>1.4191</v>
      </c>
      <c r="AE17" s="13">
        <v>47.1746</v>
      </c>
      <c r="AF17" s="13">
        <v>34.58</v>
      </c>
      <c r="AG17" s="13">
        <v>10.6624</v>
      </c>
      <c r="AH17" s="13"/>
      <c r="AI17" s="13">
        <v>1.9322</v>
      </c>
      <c r="AJ17" s="13">
        <v>1.4191</v>
      </c>
      <c r="AL17" s="49">
        <f t="shared" si="0"/>
        <v>0</v>
      </c>
      <c r="AM17" s="49">
        <f t="shared" si="1"/>
        <v>0</v>
      </c>
      <c r="AN17" s="49">
        <f t="shared" si="2"/>
        <v>0</v>
      </c>
      <c r="AO17" s="49"/>
      <c r="AP17" s="49"/>
      <c r="AQ17" s="49">
        <f t="shared" si="3"/>
        <v>0</v>
      </c>
    </row>
    <row r="18" spans="1:43" s="1" customFormat="1" ht="30" customHeight="1">
      <c r="A18" s="12" t="s">
        <v>102</v>
      </c>
      <c r="B18" s="16">
        <v>53</v>
      </c>
      <c r="C18" s="17"/>
      <c r="D18" s="17"/>
      <c r="E18" s="17"/>
      <c r="F18" s="17"/>
      <c r="G18" s="17"/>
      <c r="H18" s="17"/>
      <c r="I18" s="17">
        <v>30</v>
      </c>
      <c r="J18" s="17">
        <v>2</v>
      </c>
      <c r="K18" s="17">
        <v>0</v>
      </c>
      <c r="L18" s="17">
        <v>18</v>
      </c>
      <c r="M18" s="17">
        <v>3</v>
      </c>
      <c r="N18" s="17">
        <v>0</v>
      </c>
      <c r="O18" s="16">
        <v>0</v>
      </c>
      <c r="P18" s="16">
        <v>53</v>
      </c>
      <c r="Q18" s="16">
        <v>0</v>
      </c>
      <c r="R18" s="39">
        <v>17</v>
      </c>
      <c r="S18" s="15">
        <v>57.8026</v>
      </c>
      <c r="T18" s="13">
        <v>45.6368</v>
      </c>
      <c r="U18" s="15">
        <v>9.938</v>
      </c>
      <c r="V18" s="13">
        <v>0</v>
      </c>
      <c r="W18" s="13">
        <v>2.2278</v>
      </c>
      <c r="X18" s="13">
        <v>7.378</v>
      </c>
      <c r="Y18" s="13">
        <v>6.1568</v>
      </c>
      <c r="Z18" s="13">
        <v>1.2212</v>
      </c>
      <c r="AA18" s="43">
        <v>1187.81</v>
      </c>
      <c r="AB18" s="13"/>
      <c r="AC18" s="13">
        <v>1.3197</v>
      </c>
      <c r="AE18" s="13">
        <v>50.4246</v>
      </c>
      <c r="AF18" s="13">
        <v>39.48</v>
      </c>
      <c r="AG18" s="13">
        <v>8.7168</v>
      </c>
      <c r="AH18" s="13">
        <v>0</v>
      </c>
      <c r="AI18" s="13">
        <v>2.2278</v>
      </c>
      <c r="AJ18" s="13">
        <v>1.3197</v>
      </c>
      <c r="AL18" s="49">
        <f t="shared" si="0"/>
        <v>0</v>
      </c>
      <c r="AM18" s="49">
        <f t="shared" si="1"/>
        <v>0</v>
      </c>
      <c r="AN18" s="49">
        <f t="shared" si="2"/>
        <v>0</v>
      </c>
      <c r="AO18" s="49"/>
      <c r="AP18" s="49"/>
      <c r="AQ18" s="49">
        <f t="shared" si="3"/>
        <v>0</v>
      </c>
    </row>
    <row r="19" spans="1:43" s="1" customFormat="1" ht="30" customHeight="1">
      <c r="A19" s="20" t="s">
        <v>93</v>
      </c>
      <c r="B19" s="16">
        <v>94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35</v>
      </c>
      <c r="J19" s="17">
        <v>37</v>
      </c>
      <c r="K19" s="17">
        <v>6</v>
      </c>
      <c r="L19" s="17">
        <v>0</v>
      </c>
      <c r="M19" s="17">
        <v>11</v>
      </c>
      <c r="N19" s="17">
        <v>5</v>
      </c>
      <c r="O19" s="28">
        <v>8</v>
      </c>
      <c r="P19" s="28">
        <v>61</v>
      </c>
      <c r="Q19" s="28">
        <v>6</v>
      </c>
      <c r="R19" s="28">
        <v>40</v>
      </c>
      <c r="S19" s="13">
        <v>102.5961</v>
      </c>
      <c r="T19" s="13">
        <v>70.262</v>
      </c>
      <c r="U19" s="13">
        <v>28.844299999999997</v>
      </c>
      <c r="V19" s="13"/>
      <c r="W19" s="13">
        <v>3.4898</v>
      </c>
      <c r="X19" s="13">
        <v>12.6523</v>
      </c>
      <c r="Y19" s="13">
        <v>9.152</v>
      </c>
      <c r="Z19" s="13">
        <v>3.5003</v>
      </c>
      <c r="AA19" s="43"/>
      <c r="AB19" s="13">
        <v>0</v>
      </c>
      <c r="AC19" s="15">
        <v>2.3782</v>
      </c>
      <c r="AE19" s="13">
        <v>89.94380000000001</v>
      </c>
      <c r="AF19" s="13">
        <v>61.11</v>
      </c>
      <c r="AG19" s="13">
        <v>25.343999999999998</v>
      </c>
      <c r="AH19" s="13">
        <v>0</v>
      </c>
      <c r="AI19" s="13">
        <v>3.4898</v>
      </c>
      <c r="AJ19" s="13">
        <v>2.3782</v>
      </c>
      <c r="AL19" s="49">
        <f aca="true" t="shared" si="4" ref="AL19:AL24">AE19+X19-S19</f>
        <v>0</v>
      </c>
      <c r="AM19" s="49">
        <f t="shared" si="1"/>
        <v>0</v>
      </c>
      <c r="AN19" s="49">
        <f t="shared" si="2"/>
        <v>0</v>
      </c>
      <c r="AO19" s="49"/>
      <c r="AP19" s="49"/>
      <c r="AQ19" s="49">
        <f t="shared" si="3"/>
        <v>0</v>
      </c>
    </row>
    <row r="20" spans="1:43" s="1" customFormat="1" ht="30" customHeight="1">
      <c r="A20" s="20" t="s">
        <v>103</v>
      </c>
      <c r="B20" s="13">
        <v>56</v>
      </c>
      <c r="C20" s="17"/>
      <c r="D20" s="17"/>
      <c r="E20" s="17"/>
      <c r="F20" s="17"/>
      <c r="G20" s="17"/>
      <c r="H20" s="17"/>
      <c r="I20" s="17">
        <v>31</v>
      </c>
      <c r="J20" s="17">
        <v>6</v>
      </c>
      <c r="K20" s="17">
        <v>1</v>
      </c>
      <c r="L20" s="17">
        <v>5</v>
      </c>
      <c r="M20" s="17">
        <v>12</v>
      </c>
      <c r="N20" s="17">
        <v>1</v>
      </c>
      <c r="O20" s="16">
        <v>1</v>
      </c>
      <c r="P20" s="16">
        <v>37</v>
      </c>
      <c r="Q20" s="16">
        <v>0</v>
      </c>
      <c r="R20" s="36">
        <v>25</v>
      </c>
      <c r="S20" s="13">
        <v>58.938199999999995</v>
      </c>
      <c r="T20" s="13">
        <v>42.8368</v>
      </c>
      <c r="U20" s="13">
        <v>13.862400000000001</v>
      </c>
      <c r="V20" s="13"/>
      <c r="W20" s="13">
        <v>2.239</v>
      </c>
      <c r="X20" s="13">
        <v>7.974399999999999</v>
      </c>
      <c r="Y20" s="13">
        <v>6.1568</v>
      </c>
      <c r="Z20" s="13">
        <v>1.8176</v>
      </c>
      <c r="AA20" s="43"/>
      <c r="AB20" s="15">
        <v>0</v>
      </c>
      <c r="AC20" s="13">
        <v>1.3525</v>
      </c>
      <c r="AE20" s="44">
        <v>50.9638</v>
      </c>
      <c r="AF20" s="44">
        <v>36.68</v>
      </c>
      <c r="AG20" s="44">
        <v>12.0448</v>
      </c>
      <c r="AH20" s="44"/>
      <c r="AI20" s="44">
        <v>2.239</v>
      </c>
      <c r="AJ20" s="44">
        <v>1.3525</v>
      </c>
      <c r="AL20" s="49">
        <f t="shared" si="4"/>
        <v>0</v>
      </c>
      <c r="AM20" s="49">
        <f t="shared" si="1"/>
        <v>0</v>
      </c>
      <c r="AN20" s="49">
        <f t="shared" si="2"/>
        <v>0</v>
      </c>
      <c r="AO20" s="49"/>
      <c r="AP20" s="49"/>
      <c r="AQ20" s="49">
        <f t="shared" si="3"/>
        <v>0</v>
      </c>
    </row>
    <row r="21" spans="1:43" s="1" customFormat="1" ht="30" customHeight="1">
      <c r="A21" s="21" t="s">
        <v>104</v>
      </c>
      <c r="B21" s="13">
        <v>25</v>
      </c>
      <c r="C21" s="13"/>
      <c r="D21" s="13"/>
      <c r="E21" s="13"/>
      <c r="F21" s="13"/>
      <c r="G21" s="13"/>
      <c r="H21" s="13"/>
      <c r="I21" s="13">
        <v>8</v>
      </c>
      <c r="J21" s="13">
        <v>4</v>
      </c>
      <c r="K21" s="13">
        <v>0</v>
      </c>
      <c r="L21" s="13">
        <v>3</v>
      </c>
      <c r="M21" s="13">
        <v>10</v>
      </c>
      <c r="N21" s="13">
        <v>0</v>
      </c>
      <c r="O21" s="13">
        <v>1</v>
      </c>
      <c r="P21" s="13">
        <v>18</v>
      </c>
      <c r="Q21" s="13">
        <v>0</v>
      </c>
      <c r="R21" s="13">
        <v>12</v>
      </c>
      <c r="S21" s="13">
        <v>35.1263</v>
      </c>
      <c r="T21" s="13">
        <v>24.9316</v>
      </c>
      <c r="U21" s="13">
        <v>8.9676</v>
      </c>
      <c r="V21" s="13"/>
      <c r="W21" s="13">
        <v>1.2271</v>
      </c>
      <c r="X21" s="13">
        <v>4.2124</v>
      </c>
      <c r="Y21" s="13">
        <v>3.1616</v>
      </c>
      <c r="Z21" s="13">
        <v>1.0508</v>
      </c>
      <c r="AA21" s="43">
        <v>1684.96</v>
      </c>
      <c r="AB21" s="13">
        <v>0</v>
      </c>
      <c r="AC21" s="13">
        <v>0.6975</v>
      </c>
      <c r="AE21" s="13">
        <v>30.9139</v>
      </c>
      <c r="AF21" s="13">
        <v>21.77</v>
      </c>
      <c r="AG21" s="13">
        <v>7.9168</v>
      </c>
      <c r="AH21" s="13"/>
      <c r="AI21" s="13">
        <v>1.2271</v>
      </c>
      <c r="AJ21" s="13">
        <v>0.6975</v>
      </c>
      <c r="AL21" s="49">
        <f t="shared" si="4"/>
        <v>0</v>
      </c>
      <c r="AM21" s="49">
        <f t="shared" si="1"/>
        <v>0</v>
      </c>
      <c r="AN21" s="49">
        <f t="shared" si="2"/>
        <v>0</v>
      </c>
      <c r="AO21" s="49"/>
      <c r="AP21" s="49"/>
      <c r="AQ21" s="49">
        <f t="shared" si="3"/>
        <v>0</v>
      </c>
    </row>
    <row r="22" spans="1:43" s="1" customFormat="1" ht="30" customHeight="1">
      <c r="A22" s="12" t="s">
        <v>94</v>
      </c>
      <c r="B22" s="16">
        <v>67</v>
      </c>
      <c r="C22" s="17"/>
      <c r="D22" s="17">
        <v>1</v>
      </c>
      <c r="E22" s="17"/>
      <c r="F22" s="17"/>
      <c r="G22" s="17"/>
      <c r="H22" s="17"/>
      <c r="I22" s="17">
        <v>40</v>
      </c>
      <c r="J22" s="17">
        <v>11</v>
      </c>
      <c r="K22" s="17">
        <v>6</v>
      </c>
      <c r="L22" s="17">
        <v>3</v>
      </c>
      <c r="M22" s="17">
        <v>5</v>
      </c>
      <c r="N22" s="17">
        <v>1</v>
      </c>
      <c r="O22" s="16">
        <v>4</v>
      </c>
      <c r="P22" s="16">
        <v>43</v>
      </c>
      <c r="Q22" s="16">
        <v>0</v>
      </c>
      <c r="R22" s="16">
        <v>33</v>
      </c>
      <c r="S22" s="13">
        <v>63.0882</v>
      </c>
      <c r="T22" s="13">
        <v>45.803200000000004</v>
      </c>
      <c r="U22" s="13">
        <v>14.906200000000002</v>
      </c>
      <c r="V22" s="13"/>
      <c r="W22" s="13">
        <v>2.3788</v>
      </c>
      <c r="X22" s="13">
        <v>8.2118</v>
      </c>
      <c r="Y22" s="13">
        <v>6.3232</v>
      </c>
      <c r="Z22" s="13">
        <v>1.8886</v>
      </c>
      <c r="AA22" s="43"/>
      <c r="AB22" s="13"/>
      <c r="AC22" s="13">
        <v>1.7283</v>
      </c>
      <c r="AE22" s="13">
        <v>54.876400000000004</v>
      </c>
      <c r="AF22" s="13">
        <v>39.480000000000004</v>
      </c>
      <c r="AG22" s="13">
        <v>13.017600000000002</v>
      </c>
      <c r="AH22" s="13"/>
      <c r="AI22" s="13">
        <v>2.3788</v>
      </c>
      <c r="AJ22" s="13">
        <v>1.7283</v>
      </c>
      <c r="AL22" s="49">
        <f t="shared" si="4"/>
        <v>0</v>
      </c>
      <c r="AM22" s="49">
        <f t="shared" si="1"/>
        <v>0</v>
      </c>
      <c r="AN22" s="49">
        <f t="shared" si="2"/>
        <v>0</v>
      </c>
      <c r="AO22" s="49"/>
      <c r="AP22" s="49"/>
      <c r="AQ22" s="49">
        <f t="shared" si="3"/>
        <v>0</v>
      </c>
    </row>
    <row r="23" spans="1:43" s="1" customFormat="1" ht="30" customHeight="1">
      <c r="A23" s="12" t="s">
        <v>95</v>
      </c>
      <c r="B23" s="16">
        <v>4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7">
        <v>1</v>
      </c>
      <c r="J23" s="17">
        <v>2</v>
      </c>
      <c r="K23" s="17">
        <v>0</v>
      </c>
      <c r="L23" s="17">
        <v>0</v>
      </c>
      <c r="M23" s="17">
        <v>0</v>
      </c>
      <c r="N23" s="17">
        <v>0</v>
      </c>
      <c r="O23" s="13">
        <v>0</v>
      </c>
      <c r="P23" s="13">
        <v>3</v>
      </c>
      <c r="Q23" s="13">
        <v>0</v>
      </c>
      <c r="R23" s="15">
        <v>2</v>
      </c>
      <c r="S23" s="13">
        <v>3.8724</v>
      </c>
      <c r="T23" s="13">
        <v>2.5728</v>
      </c>
      <c r="U23" s="13">
        <v>1.166</v>
      </c>
      <c r="V23" s="13">
        <v>0</v>
      </c>
      <c r="W23" s="13">
        <v>0.1336</v>
      </c>
      <c r="X23" s="13">
        <v>0.4748</v>
      </c>
      <c r="Y23" s="13">
        <v>0.3328</v>
      </c>
      <c r="Z23" s="13">
        <v>0.142</v>
      </c>
      <c r="AA23" s="43">
        <v>0.1187</v>
      </c>
      <c r="AB23" s="15">
        <v>0</v>
      </c>
      <c r="AC23" s="13">
        <v>0.1116</v>
      </c>
      <c r="AE23" s="35">
        <v>3.3976</v>
      </c>
      <c r="AF23" s="35">
        <v>2.24</v>
      </c>
      <c r="AG23" s="35">
        <v>1.024</v>
      </c>
      <c r="AH23" s="35">
        <v>0</v>
      </c>
      <c r="AI23" s="35">
        <v>0.1336</v>
      </c>
      <c r="AJ23" s="35">
        <v>0.1116</v>
      </c>
      <c r="AL23" s="49">
        <f t="shared" si="4"/>
        <v>0</v>
      </c>
      <c r="AM23" s="49">
        <f t="shared" si="1"/>
        <v>0</v>
      </c>
      <c r="AN23" s="49">
        <f t="shared" si="2"/>
        <v>0</v>
      </c>
      <c r="AO23" s="49"/>
      <c r="AP23" s="49"/>
      <c r="AQ23" s="49">
        <f t="shared" si="3"/>
        <v>0</v>
      </c>
    </row>
    <row r="24" spans="1:43" s="1" customFormat="1" ht="30" customHeight="1">
      <c r="A24" s="12" t="s">
        <v>106</v>
      </c>
      <c r="B24" s="16">
        <v>9</v>
      </c>
      <c r="C24" s="16"/>
      <c r="D24" s="16"/>
      <c r="E24" s="16"/>
      <c r="F24" s="16">
        <v>4</v>
      </c>
      <c r="G24" s="16">
        <v>5</v>
      </c>
      <c r="H24" s="16"/>
      <c r="I24" s="16"/>
      <c r="J24" s="16"/>
      <c r="K24" s="16"/>
      <c r="L24" s="16"/>
      <c r="M24" s="16"/>
      <c r="N24" s="16"/>
      <c r="O24" s="16">
        <v>1</v>
      </c>
      <c r="P24" s="16">
        <v>3</v>
      </c>
      <c r="Q24" s="16">
        <v>0</v>
      </c>
      <c r="R24" s="16">
        <v>9</v>
      </c>
      <c r="S24" s="13">
        <v>13.0122</v>
      </c>
      <c r="T24" s="13">
        <v>9.0576</v>
      </c>
      <c r="U24" s="13">
        <v>3.387</v>
      </c>
      <c r="V24" s="13"/>
      <c r="W24" s="13">
        <v>0.5676</v>
      </c>
      <c r="X24" s="13">
        <v>1.9662</v>
      </c>
      <c r="Y24" s="13">
        <v>1.4976</v>
      </c>
      <c r="Z24" s="13">
        <v>0.4686</v>
      </c>
      <c r="AA24" s="43"/>
      <c r="AB24" s="13"/>
      <c r="AC24" s="13">
        <v>0.1737</v>
      </c>
      <c r="AE24" s="13">
        <v>11.046</v>
      </c>
      <c r="AF24" s="13">
        <v>7.56</v>
      </c>
      <c r="AG24" s="13">
        <v>2.9184</v>
      </c>
      <c r="AH24" s="13"/>
      <c r="AI24" s="13">
        <v>0.5676</v>
      </c>
      <c r="AJ24" s="13">
        <v>0.1737</v>
      </c>
      <c r="AL24" s="49">
        <f t="shared" si="4"/>
        <v>0</v>
      </c>
      <c r="AM24" s="49">
        <f t="shared" si="1"/>
        <v>0</v>
      </c>
      <c r="AN24" s="49">
        <f t="shared" si="2"/>
        <v>0</v>
      </c>
      <c r="AO24" s="49"/>
      <c r="AP24" s="49"/>
      <c r="AQ24" s="49">
        <f t="shared" si="3"/>
        <v>0</v>
      </c>
    </row>
    <row r="25" spans="1:43" ht="30" customHeight="1">
      <c r="A25" s="8" t="s">
        <v>96</v>
      </c>
      <c r="B25" s="22">
        <f>SUM(B9:B24)</f>
        <v>839</v>
      </c>
      <c r="C25" s="22">
        <f aca="true" t="shared" si="5" ref="C25:AC25">SUM(C9:C24)</f>
        <v>16</v>
      </c>
      <c r="D25" s="22">
        <f t="shared" si="5"/>
        <v>4</v>
      </c>
      <c r="E25" s="22">
        <f t="shared" si="5"/>
        <v>3</v>
      </c>
      <c r="F25" s="22">
        <f t="shared" si="5"/>
        <v>4</v>
      </c>
      <c r="G25" s="22">
        <f t="shared" si="5"/>
        <v>8</v>
      </c>
      <c r="H25" s="22">
        <f t="shared" si="5"/>
        <v>1</v>
      </c>
      <c r="I25" s="22">
        <f t="shared" si="5"/>
        <v>397</v>
      </c>
      <c r="J25" s="22">
        <f t="shared" si="5"/>
        <v>161</v>
      </c>
      <c r="K25" s="22">
        <f t="shared" si="5"/>
        <v>28</v>
      </c>
      <c r="L25" s="22">
        <f t="shared" si="5"/>
        <v>54</v>
      </c>
      <c r="M25" s="22">
        <f t="shared" si="5"/>
        <v>141</v>
      </c>
      <c r="N25" s="22">
        <f t="shared" si="5"/>
        <v>22</v>
      </c>
      <c r="O25" s="22">
        <f t="shared" si="5"/>
        <v>38</v>
      </c>
      <c r="P25" s="22">
        <f t="shared" si="5"/>
        <v>597</v>
      </c>
      <c r="Q25" s="22">
        <f t="shared" si="5"/>
        <v>9</v>
      </c>
      <c r="R25" s="22">
        <f t="shared" si="5"/>
        <v>394</v>
      </c>
      <c r="S25" s="40">
        <f t="shared" si="5"/>
        <v>940.9014000000001</v>
      </c>
      <c r="T25" s="40">
        <f t="shared" si="5"/>
        <v>673.0208</v>
      </c>
      <c r="U25" s="40">
        <f t="shared" si="5"/>
        <v>234.12030000000001</v>
      </c>
      <c r="V25" s="40">
        <f t="shared" si="5"/>
        <v>0</v>
      </c>
      <c r="W25" s="40">
        <f t="shared" si="5"/>
        <v>33.7603</v>
      </c>
      <c r="X25" s="40">
        <f t="shared" si="5"/>
        <v>117.26270000000001</v>
      </c>
      <c r="Y25" s="40">
        <f t="shared" si="5"/>
        <v>88.94080000000002</v>
      </c>
      <c r="Z25" s="40">
        <f t="shared" si="5"/>
        <v>28.321899999999996</v>
      </c>
      <c r="AA25" s="40">
        <v>1397.64</v>
      </c>
      <c r="AB25" s="40">
        <f t="shared" si="5"/>
        <v>0</v>
      </c>
      <c r="AC25" s="40">
        <f t="shared" si="5"/>
        <v>22.1301</v>
      </c>
      <c r="AD25" s="4"/>
      <c r="AE25" s="22">
        <f aca="true" t="shared" si="6" ref="AE25:AJ25">SUM(AE9:AE24)</f>
        <v>823.6387000000001</v>
      </c>
      <c r="AF25" s="22">
        <f t="shared" si="6"/>
        <v>584.0799999999999</v>
      </c>
      <c r="AG25" s="22">
        <f t="shared" si="6"/>
        <v>205.7984</v>
      </c>
      <c r="AH25" s="22">
        <f t="shared" si="6"/>
        <v>0</v>
      </c>
      <c r="AI25" s="22">
        <f t="shared" si="6"/>
        <v>33.7603</v>
      </c>
      <c r="AJ25" s="22">
        <f t="shared" si="6"/>
        <v>22.1301</v>
      </c>
      <c r="AK25" s="4"/>
      <c r="AL25" s="49">
        <f aca="true" t="shared" si="7" ref="AL25:AQ25">SUM(AL9:AL24)</f>
        <v>0</v>
      </c>
      <c r="AM25" s="49">
        <f t="shared" si="7"/>
        <v>0</v>
      </c>
      <c r="AN25" s="49">
        <f t="shared" si="7"/>
        <v>0</v>
      </c>
      <c r="AO25" s="49">
        <f t="shared" si="7"/>
        <v>0</v>
      </c>
      <c r="AP25" s="49">
        <f t="shared" si="7"/>
        <v>0</v>
      </c>
      <c r="AQ25" s="49">
        <f t="shared" si="7"/>
        <v>0</v>
      </c>
    </row>
    <row r="26" spans="1:27" ht="36.75" customHeight="1">
      <c r="A26" s="23" t="s">
        <v>81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9" ht="35.25" customHeight="1">
      <c r="A27" s="24"/>
      <c r="B27" s="24"/>
      <c r="C27" s="24"/>
      <c r="D27" s="25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S27" s="24"/>
      <c r="T27" s="24"/>
      <c r="U27" s="24"/>
      <c r="V27" s="24"/>
      <c r="X27" s="41"/>
      <c r="Y27" s="24"/>
      <c r="Z27" s="24"/>
      <c r="AA27" s="41"/>
      <c r="AB27" s="24"/>
      <c r="AC27" s="24"/>
    </row>
    <row r="29" ht="14.25">
      <c r="D29" s="26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2020-08-25T01:04:32Z</cp:lastPrinted>
  <dcterms:created xsi:type="dcterms:W3CDTF">2019-10-09T00:01:12Z</dcterms:created>
  <dcterms:modified xsi:type="dcterms:W3CDTF">2020-09-23T01:45:36Z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