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1275" windowWidth="23730" windowHeight="11205" activeTab="1"/>
  </bookViews>
  <sheets>
    <sheet name="附件1汇总表" sheetId="1" r:id="rId1"/>
    <sheet name="附件2" sheetId="2" r:id="rId2"/>
    <sheet name="附件3" sheetId="3" r:id="rId3"/>
    <sheet name="附件4" sheetId="4" r:id="rId4"/>
    <sheet name="附件5" sheetId="5" r:id="rId5"/>
    <sheet name="附件6" sheetId="6" r:id="rId6"/>
    <sheet name="附件7" sheetId="7" r:id="rId7"/>
    <sheet name="附件8绩效表" sheetId="8" r:id="rId8"/>
  </sheets>
  <externalReferences>
    <externalReference r:id="rId11"/>
    <externalReference r:id="rId12"/>
    <externalReference r:id="rId13"/>
  </externalReferences>
  <definedNames>
    <definedName name="_xlnm.Print_Area" localSheetId="0">'附件1汇总表'!$A$1:$K$18</definedName>
    <definedName name="_xlnm.Print_Titles" localSheetId="0">'附件1汇总表'!$3:$4</definedName>
    <definedName name="防洪标准1">'[1]基础选项（保留）'!$P$2:$P$5</definedName>
    <definedName name="防洪标准2">'[2]基础选项（请勿删改）'!$Q$2:$Q$4</definedName>
    <definedName name="洪灾损失">'[3]基础选项（保留）'!$R$2:$R$8</definedName>
  </definedNames>
  <calcPr fullCalcOnLoad="1"/>
  <oleSize ref="A1:N11"/>
</workbook>
</file>

<file path=xl/sharedStrings.xml><?xml version="1.0" encoding="utf-8"?>
<sst xmlns="http://schemas.openxmlformats.org/spreadsheetml/2006/main" count="432" uniqueCount="257">
  <si>
    <r>
      <rPr>
        <sz val="10"/>
        <rFont val="宋体"/>
        <family val="0"/>
      </rPr>
      <t>按支出方向划分</t>
    </r>
  </si>
  <si>
    <r>
      <t>1.</t>
    </r>
    <r>
      <rPr>
        <sz val="10"/>
        <rFont val="宋体"/>
        <family val="0"/>
      </rPr>
      <t>中小河流治理</t>
    </r>
  </si>
  <si>
    <r>
      <t>2.</t>
    </r>
    <r>
      <rPr>
        <sz val="10"/>
        <rFont val="宋体"/>
        <family val="0"/>
      </rPr>
      <t>重点中型灌区节水配套改造</t>
    </r>
  </si>
  <si>
    <r>
      <t>3.</t>
    </r>
    <r>
      <rPr>
        <sz val="10"/>
        <rFont val="宋体"/>
        <family val="0"/>
      </rPr>
      <t>农村饮水工程维修养护</t>
    </r>
  </si>
  <si>
    <r>
      <t>4.</t>
    </r>
    <r>
      <rPr>
        <sz val="10"/>
        <rFont val="宋体"/>
        <family val="0"/>
      </rPr>
      <t>水土保持工程建设（国家水土保持重点工程、水土保持工程建设以奖代补试点县）</t>
    </r>
  </si>
  <si>
    <r>
      <t>5.</t>
    </r>
    <r>
      <rPr>
        <sz val="10"/>
        <rFont val="宋体"/>
        <family val="0"/>
      </rPr>
      <t>山洪灾害防治</t>
    </r>
  </si>
  <si>
    <r>
      <t>6.</t>
    </r>
    <r>
      <rPr>
        <sz val="10"/>
        <rFont val="宋体"/>
        <family val="0"/>
      </rPr>
      <t>水资源节约与保护</t>
    </r>
  </si>
  <si>
    <r>
      <t>7.</t>
    </r>
    <r>
      <rPr>
        <sz val="10"/>
        <rFont val="宋体"/>
        <family val="0"/>
      </rPr>
      <t>小型水库维修养护</t>
    </r>
  </si>
  <si>
    <r>
      <t>8.</t>
    </r>
    <r>
      <rPr>
        <sz val="10"/>
        <rFont val="宋体"/>
        <family val="0"/>
      </rPr>
      <t>山洪灾害防治非工程措施设施维修养护</t>
    </r>
  </si>
  <si>
    <r>
      <t>9.</t>
    </r>
    <r>
      <rPr>
        <sz val="10"/>
        <rFont val="宋体"/>
        <family val="0"/>
      </rPr>
      <t>综合治水试验县</t>
    </r>
  </si>
  <si>
    <r>
      <t xml:space="preserve">                  </t>
    </r>
    <r>
      <rPr>
        <sz val="10"/>
        <rFont val="宋体"/>
        <family val="0"/>
      </rPr>
      <t>预算科目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设区市</t>
    </r>
  </si>
  <si>
    <r>
      <t>2130305-</t>
    </r>
    <r>
      <rPr>
        <sz val="10"/>
        <rFont val="宋体"/>
        <family val="0"/>
      </rPr>
      <t>水利工程建设</t>
    </r>
  </si>
  <si>
    <r>
      <t>2130399-</t>
    </r>
    <r>
      <rPr>
        <sz val="10"/>
        <rFont val="宋体"/>
        <family val="0"/>
      </rPr>
      <t>其他水利支出</t>
    </r>
  </si>
  <si>
    <r>
      <t>2130310-</t>
    </r>
    <r>
      <rPr>
        <sz val="10"/>
        <rFont val="宋体"/>
        <family val="0"/>
      </rPr>
      <t>水土保持</t>
    </r>
  </si>
  <si>
    <r>
      <t>2130314-</t>
    </r>
    <r>
      <rPr>
        <sz val="10"/>
        <rFont val="宋体"/>
        <family val="0"/>
      </rPr>
      <t>防汛</t>
    </r>
  </si>
  <si>
    <t>市本级</t>
  </si>
  <si>
    <t>三元区</t>
  </si>
  <si>
    <t>梅列区</t>
  </si>
  <si>
    <t>明溪县</t>
  </si>
  <si>
    <t>清流县</t>
  </si>
  <si>
    <t>宁化县</t>
  </si>
  <si>
    <t>永安市</t>
  </si>
  <si>
    <t>大田县</t>
  </si>
  <si>
    <t>尤溪县</t>
  </si>
  <si>
    <r>
      <t>沙</t>
    </r>
    <r>
      <rPr>
        <sz val="10"/>
        <color indexed="8"/>
        <rFont val="Times New Roman"/>
        <family val="1"/>
      </rPr>
      <t xml:space="preserve">     </t>
    </r>
    <r>
      <rPr>
        <sz val="10"/>
        <color indexed="8"/>
        <rFont val="宋体"/>
        <family val="0"/>
      </rPr>
      <t>县</t>
    </r>
  </si>
  <si>
    <t>将乐县</t>
  </si>
  <si>
    <t>泰宁县</t>
  </si>
  <si>
    <t>建宁县</t>
  </si>
  <si>
    <r>
      <rPr>
        <sz val="12"/>
        <rFont val="黑体"/>
        <family val="3"/>
      </rPr>
      <t>附件</t>
    </r>
    <r>
      <rPr>
        <sz val="12"/>
        <rFont val="Times New Roman"/>
        <family val="1"/>
      </rPr>
      <t>2</t>
    </r>
  </si>
  <si>
    <t>附件3</t>
  </si>
  <si>
    <t>2020年三明市中小河流治理项目中央资金安排表</t>
  </si>
  <si>
    <t>序号</t>
  </si>
  <si>
    <t>项目名称</t>
  </si>
  <si>
    <t>治理河长
（km）</t>
  </si>
  <si>
    <t>补助金额
（万元）</t>
  </si>
  <si>
    <t>三元区东牙溪及薯砂溪河道治理工程</t>
  </si>
  <si>
    <t>梅列碧溪及洋溪流域中小河流治理工程</t>
  </si>
  <si>
    <t>清流长潭河长校沙坪段河道治理工程</t>
  </si>
  <si>
    <t>清流罗口溪吉龙段河道治理工程</t>
  </si>
  <si>
    <t>宁化安乐乡安乐溪河道治理工程</t>
  </si>
  <si>
    <t>永安永浆巴溪河道整治工程</t>
  </si>
  <si>
    <r>
      <t>大田文江溪梅山集镇河道治理工程</t>
    </r>
    <r>
      <rPr>
        <sz val="12"/>
        <rFont val="Times New Roman"/>
        <family val="1"/>
      </rPr>
      <t xml:space="preserve"> </t>
    </r>
  </si>
  <si>
    <r>
      <t>大田均溪石牌段河道治理工程</t>
    </r>
    <r>
      <rPr>
        <sz val="12"/>
        <rFont val="Times New Roman"/>
        <family val="1"/>
      </rPr>
      <t xml:space="preserve"> </t>
    </r>
  </si>
  <si>
    <r>
      <t>大田文江溪广平段河道治理工程</t>
    </r>
    <r>
      <rPr>
        <sz val="12"/>
        <rFont val="Times New Roman"/>
        <family val="1"/>
      </rPr>
      <t xml:space="preserve"> </t>
    </r>
  </si>
  <si>
    <r>
      <t>大田新桥河西安段河道治理工程</t>
    </r>
    <r>
      <rPr>
        <sz val="12"/>
        <rFont val="Times New Roman"/>
        <family val="1"/>
      </rPr>
      <t xml:space="preserve"> </t>
    </r>
  </si>
  <si>
    <r>
      <t>大田仙峰溪屏山和坑段河道治理工程</t>
    </r>
    <r>
      <rPr>
        <sz val="12"/>
        <rFont val="Times New Roman"/>
        <family val="1"/>
      </rPr>
      <t xml:space="preserve"> </t>
    </r>
  </si>
  <si>
    <r>
      <t>尤溪八字桥青印溪河道治理工程</t>
    </r>
    <r>
      <rPr>
        <sz val="12"/>
        <rFont val="Times New Roman"/>
        <family val="1"/>
      </rPr>
      <t xml:space="preserve"> </t>
    </r>
  </si>
  <si>
    <t>尤溪台溪乡清溪河道治理工程</t>
  </si>
  <si>
    <t>尤溪溪尾乡纲纪溪防洪工程</t>
  </si>
  <si>
    <t>沙县东溪西霞溪段河道整治工程</t>
  </si>
  <si>
    <t>沙县豆士溪南霞段河道整治工程</t>
  </si>
  <si>
    <t>将乐安福口溪安仁泽坊段防洪工程</t>
  </si>
  <si>
    <t>将乐安福口溪大源口段防洪工程</t>
  </si>
  <si>
    <t>将乐池湖溪小王段防洪工程</t>
  </si>
  <si>
    <t>泰宁泰宁溪新桥支流河道治理工程</t>
  </si>
  <si>
    <t>泰宁泰宁溪黄溪支流河道治理工程</t>
  </si>
  <si>
    <t>泰宁县泰宁溪开善溪支流河道整治工程</t>
  </si>
  <si>
    <t>建宁都溪上游客坊河段河道整治工程</t>
  </si>
  <si>
    <t>建宁都溪黄埠河道整治工程</t>
  </si>
  <si>
    <t>备注</t>
  </si>
  <si>
    <t>合计</t>
  </si>
  <si>
    <t>2020年水土保持中央补助资金安排表</t>
  </si>
  <si>
    <r>
      <rPr>
        <sz val="11"/>
        <color indexed="8"/>
        <rFont val="宋体"/>
        <family val="0"/>
      </rPr>
      <t>单位：万元</t>
    </r>
  </si>
  <si>
    <r>
      <rPr>
        <b/>
        <sz val="12"/>
        <color indexed="8"/>
        <rFont val="宋体"/>
        <family val="0"/>
      </rPr>
      <t>序号</t>
    </r>
  </si>
  <si>
    <r>
      <rPr>
        <b/>
        <sz val="12"/>
        <color indexed="8"/>
        <rFont val="宋体"/>
        <family val="0"/>
      </rPr>
      <t>项目县</t>
    </r>
  </si>
  <si>
    <r>
      <rPr>
        <b/>
        <sz val="12"/>
        <color indexed="8"/>
        <rFont val="宋体"/>
        <family val="0"/>
      </rPr>
      <t>合计</t>
    </r>
  </si>
  <si>
    <r>
      <rPr>
        <b/>
        <sz val="12"/>
        <color indexed="8"/>
        <rFont val="宋体"/>
        <family val="0"/>
      </rPr>
      <t>国家水土保持重点建设工程</t>
    </r>
  </si>
  <si>
    <r>
      <rPr>
        <b/>
        <sz val="12"/>
        <color indexed="8"/>
        <rFont val="宋体"/>
        <family val="0"/>
      </rPr>
      <t>水土保持工程建设以奖代补试点县</t>
    </r>
  </si>
  <si>
    <t>设区市</t>
  </si>
  <si>
    <r>
      <rPr>
        <b/>
        <sz val="12"/>
        <color indexed="8"/>
        <rFont val="宋体"/>
        <family val="0"/>
      </rPr>
      <t>中央补助资金</t>
    </r>
  </si>
  <si>
    <r>
      <rPr>
        <b/>
        <sz val="12"/>
        <color indexed="8"/>
        <rFont val="宋体"/>
        <family val="0"/>
      </rPr>
      <t>地方配套资金</t>
    </r>
  </si>
  <si>
    <r>
      <rPr>
        <b/>
        <sz val="12"/>
        <color indexed="8"/>
        <rFont val="宋体"/>
        <family val="0"/>
      </rPr>
      <t>总投资</t>
    </r>
  </si>
  <si>
    <r>
      <rPr>
        <b/>
        <sz val="12"/>
        <color indexed="8"/>
        <rFont val="宋体"/>
        <family val="0"/>
      </rPr>
      <t>备注</t>
    </r>
  </si>
  <si>
    <r>
      <rPr>
        <b/>
        <sz val="12"/>
        <rFont val="宋体"/>
        <family val="0"/>
      </rPr>
      <t>全市合计</t>
    </r>
  </si>
  <si>
    <r>
      <rPr>
        <sz val="12"/>
        <rFont val="宋体"/>
        <family val="0"/>
      </rPr>
      <t>建宁县</t>
    </r>
  </si>
  <si>
    <r>
      <rPr>
        <sz val="12"/>
        <rFont val="宋体"/>
        <family val="0"/>
      </rPr>
      <t>扶贫开发县</t>
    </r>
  </si>
  <si>
    <r>
      <rPr>
        <sz val="12"/>
        <rFont val="宋体"/>
        <family val="0"/>
      </rPr>
      <t>宁化县</t>
    </r>
  </si>
  <si>
    <r>
      <rPr>
        <sz val="12"/>
        <rFont val="宋体"/>
        <family val="0"/>
      </rPr>
      <t>明溪县</t>
    </r>
  </si>
  <si>
    <r>
      <rPr>
        <sz val="12"/>
        <rFont val="宋体"/>
        <family val="0"/>
      </rPr>
      <t>将乐县</t>
    </r>
  </si>
  <si>
    <r>
      <rPr>
        <sz val="12"/>
        <rFont val="宋体"/>
        <family val="0"/>
      </rPr>
      <t>大田县</t>
    </r>
  </si>
  <si>
    <r>
      <rPr>
        <sz val="12"/>
        <rFont val="宋体"/>
        <family val="0"/>
      </rPr>
      <t>清流县</t>
    </r>
  </si>
  <si>
    <r>
      <rPr>
        <sz val="12"/>
        <rFont val="宋体"/>
        <family val="0"/>
      </rPr>
      <t>尤溪县</t>
    </r>
  </si>
  <si>
    <t>2020年山洪灾害防治中央补助资金安排表</t>
  </si>
  <si>
    <t>项目县</t>
  </si>
  <si>
    <t>山洪灾害防治</t>
  </si>
  <si>
    <t>自动监测站网</t>
  </si>
  <si>
    <t>山洪灾害监测预警平台巩固</t>
  </si>
  <si>
    <r>
      <t>调查评价复核率定（完成</t>
    </r>
    <r>
      <rPr>
        <b/>
        <sz val="12"/>
        <rFont val="Times New Roman"/>
        <family val="1"/>
      </rPr>
      <t>3</t>
    </r>
    <r>
      <rPr>
        <b/>
        <sz val="12"/>
        <rFont val="宋体"/>
        <family val="0"/>
      </rPr>
      <t>个县预警指标检验复核）</t>
    </r>
  </si>
  <si>
    <r>
      <t>群测群防</t>
    </r>
    <r>
      <rPr>
        <b/>
        <sz val="12"/>
        <rFont val="Times New Roman"/>
        <family val="1"/>
      </rPr>
      <t xml:space="preserve">
</t>
    </r>
    <r>
      <rPr>
        <b/>
        <sz val="12"/>
        <rFont val="宋体"/>
        <family val="0"/>
      </rPr>
      <t>体系建设</t>
    </r>
  </si>
  <si>
    <t>全市合计</t>
  </si>
  <si>
    <r>
      <t>沙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宋体"/>
        <family val="0"/>
      </rPr>
      <t>县</t>
    </r>
  </si>
  <si>
    <t>2020年山洪灾害防治非工程措施设施维修养护中央补助资金安排表</t>
  </si>
  <si>
    <t>山洪灾害防治非工程措施设施维修养护
中央补助资金（万元）</t>
  </si>
  <si>
    <t>2020年水资源节约与保护、小型水库工程设施维修养护、综合治水试验县 
中央补助资金安排表</t>
  </si>
  <si>
    <t>小计</t>
  </si>
  <si>
    <t>水资源节约与保护</t>
  </si>
  <si>
    <t>小型水库工程设施维修养护</t>
  </si>
  <si>
    <t>综合治水试验县 
中央补助资金
（万元）</t>
  </si>
  <si>
    <t>县域节水型达标社会建设资金（万元）</t>
  </si>
  <si>
    <r>
      <t>中央补助资金</t>
    </r>
    <r>
      <rPr>
        <b/>
        <sz val="12"/>
        <color indexed="8"/>
        <rFont val="Times New Roman"/>
        <family val="1"/>
      </rPr>
      <t xml:space="preserve">
</t>
    </r>
    <r>
      <rPr>
        <b/>
        <sz val="12"/>
        <color indexed="8"/>
        <rFont val="宋体"/>
        <family val="0"/>
      </rPr>
      <t>（万元）</t>
    </r>
  </si>
  <si>
    <r>
      <t>小型水库工程设施维修养护</t>
    </r>
    <r>
      <rPr>
        <b/>
        <sz val="12"/>
        <color indexed="8"/>
        <rFont val="Times New Roman"/>
        <family val="1"/>
      </rPr>
      <t xml:space="preserve">
</t>
    </r>
    <r>
      <rPr>
        <b/>
        <sz val="12"/>
        <color indexed="8"/>
        <rFont val="宋体"/>
        <family val="0"/>
      </rPr>
      <t>（座）</t>
    </r>
  </si>
  <si>
    <r>
      <rPr>
        <sz val="12"/>
        <color indexed="8"/>
        <rFont val="宋体"/>
        <family val="0"/>
      </rPr>
      <t>设区市</t>
    </r>
  </si>
  <si>
    <r>
      <rPr>
        <sz val="12"/>
        <color indexed="8"/>
        <rFont val="宋体"/>
        <family val="0"/>
      </rPr>
      <t>三明市</t>
    </r>
  </si>
  <si>
    <r>
      <rPr>
        <sz val="12"/>
        <color indexed="8"/>
        <rFont val="宋体"/>
        <family val="0"/>
      </rPr>
      <t>市级财政部门</t>
    </r>
  </si>
  <si>
    <r>
      <rPr>
        <sz val="12"/>
        <color indexed="8"/>
        <rFont val="宋体"/>
        <family val="0"/>
      </rPr>
      <t>三明市财政局</t>
    </r>
  </si>
  <si>
    <r>
      <rPr>
        <sz val="12"/>
        <color indexed="8"/>
        <rFont val="宋体"/>
        <family val="0"/>
      </rPr>
      <t>市级主管部门</t>
    </r>
  </si>
  <si>
    <r>
      <rPr>
        <sz val="12"/>
        <color indexed="8"/>
        <rFont val="宋体"/>
        <family val="0"/>
      </rPr>
      <t>三明市水利局</t>
    </r>
  </si>
  <si>
    <r>
      <rPr>
        <sz val="12"/>
        <color indexed="8"/>
        <rFont val="宋体"/>
        <family val="0"/>
      </rPr>
      <t>项目名称</t>
    </r>
  </si>
  <si>
    <r>
      <rPr>
        <sz val="12"/>
        <color indexed="8"/>
        <rFont val="宋体"/>
        <family val="0"/>
      </rPr>
      <t>资金</t>
    </r>
    <r>
      <rPr>
        <sz val="12"/>
        <color indexed="8"/>
        <rFont val="Times New Roman"/>
        <family val="1"/>
      </rPr>
      <t xml:space="preserve">
</t>
    </r>
    <r>
      <rPr>
        <sz val="12"/>
        <color indexed="8"/>
        <rFont val="宋体"/>
        <family val="0"/>
      </rPr>
      <t>情况</t>
    </r>
    <r>
      <rPr>
        <sz val="12"/>
        <color indexed="8"/>
        <rFont val="Times New Roman"/>
        <family val="1"/>
      </rPr>
      <t xml:space="preserve">
</t>
    </r>
  </si>
  <si>
    <r>
      <t>1.</t>
    </r>
    <r>
      <rPr>
        <sz val="10"/>
        <color indexed="8"/>
        <rFont val="宋体"/>
        <family val="0"/>
      </rPr>
      <t>市本级</t>
    </r>
  </si>
  <si>
    <r>
      <t>2.</t>
    </r>
    <r>
      <rPr>
        <sz val="10"/>
        <color indexed="8"/>
        <rFont val="宋体"/>
        <family val="0"/>
      </rPr>
      <t>三元区</t>
    </r>
  </si>
  <si>
    <r>
      <t>3.</t>
    </r>
    <r>
      <rPr>
        <sz val="10"/>
        <color indexed="8"/>
        <rFont val="宋体"/>
        <family val="0"/>
      </rPr>
      <t>梅列区</t>
    </r>
  </si>
  <si>
    <r>
      <t>4.</t>
    </r>
    <r>
      <rPr>
        <sz val="10"/>
        <color indexed="8"/>
        <rFont val="宋体"/>
        <family val="0"/>
      </rPr>
      <t>明溪县</t>
    </r>
  </si>
  <si>
    <r>
      <t>5.</t>
    </r>
    <r>
      <rPr>
        <sz val="10"/>
        <color indexed="8"/>
        <rFont val="宋体"/>
        <family val="0"/>
      </rPr>
      <t>清流县</t>
    </r>
  </si>
  <si>
    <r>
      <t>6.</t>
    </r>
    <r>
      <rPr>
        <sz val="10"/>
        <color indexed="8"/>
        <rFont val="宋体"/>
        <family val="0"/>
      </rPr>
      <t>宁化县</t>
    </r>
  </si>
  <si>
    <r>
      <t>7.</t>
    </r>
    <r>
      <rPr>
        <sz val="10"/>
        <color indexed="8"/>
        <rFont val="宋体"/>
        <family val="0"/>
      </rPr>
      <t>永安市</t>
    </r>
  </si>
  <si>
    <r>
      <t>8.</t>
    </r>
    <r>
      <rPr>
        <sz val="10"/>
        <color indexed="8"/>
        <rFont val="宋体"/>
        <family val="0"/>
      </rPr>
      <t>大田县</t>
    </r>
  </si>
  <si>
    <r>
      <t>9.</t>
    </r>
    <r>
      <rPr>
        <sz val="10"/>
        <color indexed="8"/>
        <rFont val="宋体"/>
        <family val="0"/>
      </rPr>
      <t>尤溪县</t>
    </r>
  </si>
  <si>
    <r>
      <t>10.</t>
    </r>
    <r>
      <rPr>
        <sz val="10"/>
        <color indexed="8"/>
        <rFont val="宋体"/>
        <family val="0"/>
      </rPr>
      <t>沙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宋体"/>
        <family val="0"/>
      </rPr>
      <t>县</t>
    </r>
  </si>
  <si>
    <r>
      <t>11.</t>
    </r>
    <r>
      <rPr>
        <sz val="10"/>
        <color indexed="8"/>
        <rFont val="宋体"/>
        <family val="0"/>
      </rPr>
      <t>将乐县</t>
    </r>
  </si>
  <si>
    <r>
      <t>12.</t>
    </r>
    <r>
      <rPr>
        <sz val="10"/>
        <color indexed="8"/>
        <rFont val="宋体"/>
        <family val="0"/>
      </rPr>
      <t>泰宁县</t>
    </r>
  </si>
  <si>
    <r>
      <t>13.</t>
    </r>
    <r>
      <rPr>
        <sz val="10"/>
        <color indexed="8"/>
        <rFont val="宋体"/>
        <family val="0"/>
      </rPr>
      <t>建宁县</t>
    </r>
  </si>
  <si>
    <r>
      <t xml:space="preserve">  </t>
    </r>
    <r>
      <rPr>
        <sz val="12"/>
        <color indexed="8"/>
        <rFont val="宋体"/>
        <family val="0"/>
      </rPr>
      <t>年度金额：</t>
    </r>
  </si>
  <si>
    <r>
      <t>51025</t>
    </r>
    <r>
      <rPr>
        <sz val="12"/>
        <color indexed="8"/>
        <rFont val="宋体"/>
        <family val="0"/>
      </rPr>
      <t>万元</t>
    </r>
  </si>
  <si>
    <r>
      <t xml:space="preserve">       </t>
    </r>
    <r>
      <rPr>
        <sz val="12"/>
        <color indexed="8"/>
        <rFont val="宋体"/>
        <family val="0"/>
      </rPr>
      <t>其中：中央财政补助</t>
    </r>
  </si>
  <si>
    <r>
      <t>41123</t>
    </r>
    <r>
      <rPr>
        <sz val="12"/>
        <color indexed="8"/>
        <rFont val="宋体"/>
        <family val="0"/>
      </rPr>
      <t>万元</t>
    </r>
  </si>
  <si>
    <r>
      <t xml:space="preserve">             </t>
    </r>
    <r>
      <rPr>
        <sz val="12"/>
        <color indexed="8"/>
        <rFont val="宋体"/>
        <family val="0"/>
      </rPr>
      <t>地方财政资金</t>
    </r>
  </si>
  <si>
    <r>
      <t>9902</t>
    </r>
    <r>
      <rPr>
        <sz val="12"/>
        <color indexed="8"/>
        <rFont val="宋体"/>
        <family val="0"/>
      </rPr>
      <t>万元</t>
    </r>
  </si>
  <si>
    <r>
      <t xml:space="preserve">             </t>
    </r>
    <r>
      <rPr>
        <sz val="12"/>
        <color indexed="8"/>
        <rFont val="宋体"/>
        <family val="0"/>
      </rPr>
      <t>其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宋体"/>
        <family val="0"/>
      </rPr>
      <t>他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宋体"/>
        <family val="0"/>
      </rPr>
      <t>资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宋体"/>
        <family val="0"/>
      </rPr>
      <t>金</t>
    </r>
  </si>
  <si>
    <r>
      <t xml:space="preserve">  </t>
    </r>
    <r>
      <rPr>
        <sz val="12"/>
        <color indexed="8"/>
        <rFont val="宋体"/>
        <family val="0"/>
      </rPr>
      <t>万元</t>
    </r>
  </si>
  <si>
    <r>
      <rPr>
        <sz val="12"/>
        <color indexed="8"/>
        <rFont val="宋体"/>
        <family val="0"/>
      </rPr>
      <t>按照相关规划或实施方案，根据任务清单并结合地方实际开展有关水利建设和维修养护，推动水利改革发展</t>
    </r>
  </si>
  <si>
    <r>
      <rPr>
        <sz val="12"/>
        <color indexed="8"/>
        <rFont val="宋体"/>
        <family val="0"/>
      </rPr>
      <t>绩</t>
    </r>
    <r>
      <rPr>
        <sz val="12"/>
        <color indexed="8"/>
        <rFont val="Times New Roman"/>
        <family val="1"/>
      </rPr>
      <t xml:space="preserve">
</t>
    </r>
    <r>
      <rPr>
        <sz val="12"/>
        <color indexed="8"/>
        <rFont val="宋体"/>
        <family val="0"/>
      </rPr>
      <t>效</t>
    </r>
    <r>
      <rPr>
        <sz val="12"/>
        <color indexed="8"/>
        <rFont val="Times New Roman"/>
        <family val="1"/>
      </rPr>
      <t xml:space="preserve">
</t>
    </r>
    <r>
      <rPr>
        <sz val="12"/>
        <color indexed="8"/>
        <rFont val="宋体"/>
        <family val="0"/>
      </rPr>
      <t>指</t>
    </r>
    <r>
      <rPr>
        <sz val="12"/>
        <color indexed="8"/>
        <rFont val="Times New Roman"/>
        <family val="1"/>
      </rPr>
      <t xml:space="preserve">
</t>
    </r>
    <r>
      <rPr>
        <sz val="12"/>
        <color indexed="8"/>
        <rFont val="宋体"/>
        <family val="0"/>
      </rPr>
      <t>标</t>
    </r>
  </si>
  <si>
    <r>
      <rPr>
        <sz val="12"/>
        <color indexed="8"/>
        <rFont val="宋体"/>
        <family val="0"/>
      </rPr>
      <t>一级指标</t>
    </r>
  </si>
  <si>
    <r>
      <rPr>
        <sz val="12"/>
        <color indexed="8"/>
        <rFont val="宋体"/>
        <family val="0"/>
      </rPr>
      <t>二级指标</t>
    </r>
  </si>
  <si>
    <r>
      <rPr>
        <sz val="12"/>
        <color indexed="8"/>
        <rFont val="宋体"/>
        <family val="0"/>
      </rPr>
      <t>三级指标</t>
    </r>
  </si>
  <si>
    <r>
      <rPr>
        <sz val="12"/>
        <color indexed="8"/>
        <rFont val="宋体"/>
        <family val="0"/>
      </rPr>
      <t>责任科室</t>
    </r>
  </si>
  <si>
    <r>
      <rPr>
        <sz val="12"/>
        <color indexed="8"/>
        <rFont val="宋体"/>
        <family val="0"/>
      </rPr>
      <t>指标值</t>
    </r>
  </si>
  <si>
    <r>
      <rPr>
        <sz val="12"/>
        <color indexed="8"/>
        <rFont val="宋体"/>
        <family val="0"/>
      </rPr>
      <t>数量指标</t>
    </r>
  </si>
  <si>
    <r>
      <rPr>
        <sz val="12"/>
        <color indexed="8"/>
        <rFont val="宋体"/>
        <family val="0"/>
      </rPr>
      <t>产出指标</t>
    </r>
  </si>
  <si>
    <r>
      <t>1.</t>
    </r>
    <r>
      <rPr>
        <sz val="12"/>
        <color indexed="8"/>
        <rFont val="宋体"/>
        <family val="0"/>
      </rPr>
      <t>治理流域面积</t>
    </r>
    <r>
      <rPr>
        <sz val="12"/>
        <color indexed="8"/>
        <rFont val="Times New Roman"/>
        <family val="1"/>
      </rPr>
      <t>200-3000</t>
    </r>
    <r>
      <rPr>
        <sz val="12"/>
        <color indexed="8"/>
        <rFont val="宋体"/>
        <family val="0"/>
      </rPr>
      <t>平方公里中小河流长度</t>
    </r>
  </si>
  <si>
    <r>
      <rPr>
        <sz val="12"/>
        <color indexed="8"/>
        <rFont val="宋体"/>
        <family val="0"/>
      </rPr>
      <t>建管科</t>
    </r>
  </si>
  <si>
    <r>
      <t>42</t>
    </r>
    <r>
      <rPr>
        <sz val="12"/>
        <color indexed="8"/>
        <rFont val="宋体"/>
        <family val="0"/>
      </rPr>
      <t>公里</t>
    </r>
  </si>
  <si>
    <r>
      <t>2.</t>
    </r>
    <r>
      <rPr>
        <sz val="12"/>
        <color indexed="8"/>
        <rFont val="宋体"/>
        <family val="0"/>
      </rPr>
      <t>实施山洪灾害防治的县数</t>
    </r>
  </si>
  <si>
    <r>
      <rPr>
        <sz val="12"/>
        <color indexed="8"/>
        <rFont val="宋体"/>
        <family val="0"/>
      </rPr>
      <t>防御科</t>
    </r>
  </si>
  <si>
    <r>
      <t>12</t>
    </r>
    <r>
      <rPr>
        <sz val="12"/>
        <color indexed="8"/>
        <rFont val="宋体"/>
        <family val="0"/>
      </rPr>
      <t>个</t>
    </r>
  </si>
  <si>
    <r>
      <t>3.</t>
    </r>
    <r>
      <rPr>
        <sz val="12"/>
        <rFont val="宋体"/>
        <family val="0"/>
      </rPr>
      <t>水土流失治理面积</t>
    </r>
  </si>
  <si>
    <r>
      <rPr>
        <sz val="12"/>
        <rFont val="宋体"/>
        <family val="0"/>
      </rPr>
      <t>水保与科技科</t>
    </r>
  </si>
  <si>
    <r>
      <t>94</t>
    </r>
    <r>
      <rPr>
        <sz val="12"/>
        <rFont val="宋体"/>
        <family val="0"/>
      </rPr>
      <t>平方公里</t>
    </r>
  </si>
  <si>
    <r>
      <t>4.</t>
    </r>
    <r>
      <rPr>
        <sz val="12"/>
        <rFont val="宋体"/>
        <family val="0"/>
      </rPr>
      <t>崩岗治理座数</t>
    </r>
  </si>
  <si>
    <r>
      <t>0</t>
    </r>
    <r>
      <rPr>
        <sz val="12"/>
        <rFont val="宋体"/>
        <family val="0"/>
      </rPr>
      <t>座</t>
    </r>
  </si>
  <si>
    <r>
      <t>5.</t>
    </r>
    <r>
      <rPr>
        <sz val="12"/>
        <color indexed="8"/>
        <rFont val="宋体"/>
        <family val="0"/>
      </rPr>
      <t>开展水土保持以奖代补试点的县数</t>
    </r>
  </si>
  <si>
    <r>
      <t>1</t>
    </r>
    <r>
      <rPr>
        <sz val="12"/>
        <color indexed="8"/>
        <rFont val="宋体"/>
        <family val="0"/>
      </rPr>
      <t>个</t>
    </r>
  </si>
  <si>
    <r>
      <t>6.</t>
    </r>
    <r>
      <rPr>
        <sz val="12"/>
        <rFont val="宋体"/>
        <family val="0"/>
      </rPr>
      <t>重点中型灌区节水配套改造</t>
    </r>
  </si>
  <si>
    <r>
      <rPr>
        <sz val="12"/>
        <rFont val="宋体"/>
        <family val="0"/>
      </rPr>
      <t>农水水电科</t>
    </r>
  </si>
  <si>
    <r>
      <t>11</t>
    </r>
    <r>
      <rPr>
        <sz val="12"/>
        <rFont val="宋体"/>
        <family val="0"/>
      </rPr>
      <t>个</t>
    </r>
  </si>
  <si>
    <r>
      <t>7.</t>
    </r>
    <r>
      <rPr>
        <sz val="12"/>
        <color indexed="8"/>
        <rFont val="宋体"/>
        <family val="0"/>
      </rPr>
      <t>农村饮水工程维修养护</t>
    </r>
  </si>
  <si>
    <r>
      <t>1940</t>
    </r>
    <r>
      <rPr>
        <sz val="12"/>
        <color indexed="8"/>
        <rFont val="宋体"/>
        <family val="0"/>
      </rPr>
      <t>处</t>
    </r>
  </si>
  <si>
    <r>
      <t>8.</t>
    </r>
    <r>
      <rPr>
        <sz val="12"/>
        <rFont val="宋体"/>
        <family val="0"/>
      </rPr>
      <t>县域节水型社会达标建设</t>
    </r>
  </si>
  <si>
    <r>
      <rPr>
        <sz val="12"/>
        <rFont val="宋体"/>
        <family val="0"/>
      </rPr>
      <t>水资源科</t>
    </r>
  </si>
  <si>
    <r>
      <t>2</t>
    </r>
    <r>
      <rPr>
        <sz val="12"/>
        <rFont val="宋体"/>
        <family val="0"/>
      </rPr>
      <t>个</t>
    </r>
  </si>
  <si>
    <r>
      <t>9.</t>
    </r>
    <r>
      <rPr>
        <sz val="12"/>
        <rFont val="宋体"/>
        <family val="0"/>
      </rPr>
      <t>小型水库工程设施维修养护</t>
    </r>
  </si>
  <si>
    <r>
      <t>209</t>
    </r>
    <r>
      <rPr>
        <sz val="12"/>
        <rFont val="宋体"/>
        <family val="0"/>
      </rPr>
      <t>座</t>
    </r>
  </si>
  <si>
    <r>
      <t>10.</t>
    </r>
    <r>
      <rPr>
        <sz val="12"/>
        <rFont val="宋体"/>
        <family val="0"/>
      </rPr>
      <t>实施综合治水试验县</t>
    </r>
  </si>
  <si>
    <r>
      <rPr>
        <sz val="12"/>
        <rFont val="宋体"/>
        <family val="0"/>
      </rPr>
      <t>计财科</t>
    </r>
  </si>
  <si>
    <r>
      <t>1</t>
    </r>
    <r>
      <rPr>
        <sz val="12"/>
        <rFont val="宋体"/>
        <family val="0"/>
      </rPr>
      <t>个</t>
    </r>
  </si>
  <si>
    <r>
      <rPr>
        <sz val="12"/>
        <color indexed="8"/>
        <rFont val="宋体"/>
        <family val="0"/>
      </rPr>
      <t>质量指标</t>
    </r>
  </si>
  <si>
    <r>
      <t>1.</t>
    </r>
    <r>
      <rPr>
        <sz val="12"/>
        <color indexed="8"/>
        <rFont val="宋体"/>
        <family val="0"/>
      </rPr>
      <t>截至</t>
    </r>
    <r>
      <rPr>
        <sz val="12"/>
        <color indexed="8"/>
        <rFont val="Times New Roman"/>
        <family val="1"/>
      </rPr>
      <t>2021</t>
    </r>
    <r>
      <rPr>
        <sz val="12"/>
        <color indexed="8"/>
        <rFont val="宋体"/>
        <family val="0"/>
      </rPr>
      <t>年</t>
    </r>
    <r>
      <rPr>
        <sz val="12"/>
        <color indexed="8"/>
        <rFont val="Times New Roman"/>
        <family val="1"/>
      </rPr>
      <t>6</t>
    </r>
    <r>
      <rPr>
        <sz val="12"/>
        <color indexed="8"/>
        <rFont val="宋体"/>
        <family val="0"/>
      </rPr>
      <t>月底，完工项目初步验收率</t>
    </r>
  </si>
  <si>
    <r>
      <rPr>
        <sz val="12"/>
        <color indexed="8"/>
        <rFont val="宋体"/>
        <family val="0"/>
      </rPr>
      <t>所有科室</t>
    </r>
  </si>
  <si>
    <r>
      <t>2.</t>
    </r>
    <r>
      <rPr>
        <sz val="12"/>
        <color indexed="8"/>
        <rFont val="宋体"/>
        <family val="0"/>
      </rPr>
      <t>工程验收合格率</t>
    </r>
  </si>
  <si>
    <r>
      <t>3.</t>
    </r>
    <r>
      <rPr>
        <sz val="12"/>
        <color indexed="8"/>
        <rFont val="宋体"/>
        <family val="0"/>
      </rPr>
      <t>已建工程是否存在质量问题</t>
    </r>
  </si>
  <si>
    <r>
      <rPr>
        <sz val="12"/>
        <color indexed="8"/>
        <rFont val="宋体"/>
        <family val="0"/>
      </rPr>
      <t>否</t>
    </r>
  </si>
  <si>
    <r>
      <rPr>
        <sz val="12"/>
        <color indexed="8"/>
        <rFont val="宋体"/>
        <family val="0"/>
      </rPr>
      <t>时效指标</t>
    </r>
  </si>
  <si>
    <r>
      <t>1.</t>
    </r>
    <r>
      <rPr>
        <sz val="12"/>
        <color indexed="8"/>
        <rFont val="宋体"/>
        <family val="0"/>
      </rPr>
      <t>截至</t>
    </r>
    <r>
      <rPr>
        <sz val="12"/>
        <color indexed="8"/>
        <rFont val="Times New Roman"/>
        <family val="1"/>
      </rPr>
      <t>2020</t>
    </r>
    <r>
      <rPr>
        <sz val="12"/>
        <color indexed="8"/>
        <rFont val="宋体"/>
        <family val="0"/>
      </rPr>
      <t>年底，投资完成比例</t>
    </r>
  </si>
  <si>
    <t>≥80%</t>
  </si>
  <si>
    <r>
      <t>2.</t>
    </r>
    <r>
      <rPr>
        <sz val="12"/>
        <color indexed="8"/>
        <rFont val="宋体"/>
        <family val="0"/>
      </rPr>
      <t>截至</t>
    </r>
    <r>
      <rPr>
        <sz val="12"/>
        <color indexed="8"/>
        <rFont val="Times New Roman"/>
        <family val="1"/>
      </rPr>
      <t>2021</t>
    </r>
    <r>
      <rPr>
        <sz val="12"/>
        <color indexed="8"/>
        <rFont val="宋体"/>
        <family val="0"/>
      </rPr>
      <t>年</t>
    </r>
    <r>
      <rPr>
        <sz val="12"/>
        <color indexed="8"/>
        <rFont val="Times New Roman"/>
        <family val="1"/>
      </rPr>
      <t>6</t>
    </r>
    <r>
      <rPr>
        <sz val="12"/>
        <color indexed="8"/>
        <rFont val="宋体"/>
        <family val="0"/>
      </rPr>
      <t>月底，投资完成比例</t>
    </r>
  </si>
  <si>
    <r>
      <rPr>
        <sz val="12"/>
        <rFont val="宋体"/>
        <family val="0"/>
      </rPr>
      <t>效益指标</t>
    </r>
  </si>
  <si>
    <r>
      <rPr>
        <sz val="12"/>
        <rFont val="宋体"/>
        <family val="0"/>
      </rPr>
      <t>经济效益指标</t>
    </r>
  </si>
  <si>
    <r>
      <t>1.</t>
    </r>
    <r>
      <rPr>
        <sz val="12"/>
        <rFont val="宋体"/>
        <family val="0"/>
      </rPr>
      <t>恢复灌溉面积</t>
    </r>
  </si>
  <si>
    <r>
      <t>13.5</t>
    </r>
    <r>
      <rPr>
        <sz val="12"/>
        <rFont val="宋体"/>
        <family val="0"/>
      </rPr>
      <t>万亩</t>
    </r>
  </si>
  <si>
    <r>
      <t>2.</t>
    </r>
    <r>
      <rPr>
        <sz val="12"/>
        <rFont val="宋体"/>
        <family val="0"/>
      </rPr>
      <t>新增粮食综合生产能力</t>
    </r>
  </si>
  <si>
    <r>
      <t>3960</t>
    </r>
    <r>
      <rPr>
        <sz val="12"/>
        <rFont val="宋体"/>
        <family val="0"/>
      </rPr>
      <t>万公斤</t>
    </r>
  </si>
  <si>
    <r>
      <rPr>
        <sz val="12"/>
        <color indexed="8"/>
        <rFont val="宋体"/>
        <family val="0"/>
      </rPr>
      <t>社会效益</t>
    </r>
    <r>
      <rPr>
        <sz val="12"/>
        <color indexed="8"/>
        <rFont val="Times New Roman"/>
        <family val="1"/>
      </rPr>
      <t xml:space="preserve">
</t>
    </r>
    <r>
      <rPr>
        <sz val="12"/>
        <color indexed="8"/>
        <rFont val="宋体"/>
        <family val="0"/>
      </rPr>
      <t>指标</t>
    </r>
  </si>
  <si>
    <r>
      <t>1.</t>
    </r>
    <r>
      <rPr>
        <sz val="12"/>
        <rFont val="宋体"/>
        <family val="0"/>
      </rPr>
      <t>山洪灾害防治保护人口数量</t>
    </r>
  </si>
  <si>
    <r>
      <rPr>
        <sz val="12"/>
        <rFont val="宋体"/>
        <family val="0"/>
      </rPr>
      <t>防御科</t>
    </r>
  </si>
  <si>
    <r>
      <t>61.85</t>
    </r>
    <r>
      <rPr>
        <sz val="12"/>
        <rFont val="宋体"/>
        <family val="0"/>
      </rPr>
      <t>万人</t>
    </r>
  </si>
  <si>
    <r>
      <t>2.</t>
    </r>
    <r>
      <rPr>
        <sz val="12"/>
        <rFont val="宋体"/>
        <family val="0"/>
      </rPr>
      <t>农村饮水安全工程维修养护覆盖服务人口</t>
    </r>
  </si>
  <si>
    <r>
      <t>99</t>
    </r>
    <r>
      <rPr>
        <sz val="12"/>
        <rFont val="宋体"/>
        <family val="0"/>
      </rPr>
      <t>万人</t>
    </r>
  </si>
  <si>
    <r>
      <rPr>
        <sz val="12"/>
        <rFont val="宋体"/>
        <family val="0"/>
      </rPr>
      <t>生态效益指标</t>
    </r>
  </si>
  <si>
    <r>
      <t>1.</t>
    </r>
    <r>
      <rPr>
        <sz val="12"/>
        <rFont val="宋体"/>
        <family val="0"/>
      </rPr>
      <t>新增年节水能力</t>
    </r>
  </si>
  <si>
    <r>
      <t>5392</t>
    </r>
    <r>
      <rPr>
        <sz val="12"/>
        <rFont val="宋体"/>
        <family val="0"/>
      </rPr>
      <t>万立方米</t>
    </r>
  </si>
  <si>
    <r>
      <rPr>
        <sz val="12"/>
        <color indexed="8"/>
        <rFont val="宋体"/>
        <family val="0"/>
      </rPr>
      <t>可持续影响</t>
    </r>
    <r>
      <rPr>
        <sz val="12"/>
        <color indexed="8"/>
        <rFont val="Times New Roman"/>
        <family val="1"/>
      </rPr>
      <t xml:space="preserve">
</t>
    </r>
    <r>
      <rPr>
        <sz val="12"/>
        <color indexed="8"/>
        <rFont val="宋体"/>
        <family val="0"/>
      </rPr>
      <t>指标</t>
    </r>
  </si>
  <si>
    <r>
      <t>1.</t>
    </r>
    <r>
      <rPr>
        <sz val="12"/>
        <color indexed="8"/>
        <rFont val="宋体"/>
        <family val="0"/>
      </rPr>
      <t>已建工程是否良性运行</t>
    </r>
  </si>
  <si>
    <r>
      <rPr>
        <sz val="12"/>
        <color indexed="8"/>
        <rFont val="宋体"/>
        <family val="0"/>
      </rPr>
      <t>是</t>
    </r>
  </si>
  <si>
    <r>
      <t>2.</t>
    </r>
    <r>
      <rPr>
        <sz val="12"/>
        <color indexed="8"/>
        <rFont val="宋体"/>
        <family val="0"/>
      </rPr>
      <t>已建工程是否达到设计使用年限</t>
    </r>
  </si>
  <si>
    <r>
      <rPr>
        <sz val="12"/>
        <color indexed="8"/>
        <rFont val="宋体"/>
        <family val="0"/>
      </rPr>
      <t>满意度指标</t>
    </r>
  </si>
  <si>
    <r>
      <rPr>
        <sz val="12"/>
        <color indexed="8"/>
        <rFont val="宋体"/>
        <family val="0"/>
      </rPr>
      <t>服务对象</t>
    </r>
    <r>
      <rPr>
        <sz val="12"/>
        <color indexed="8"/>
        <rFont val="Times New Roman"/>
        <family val="1"/>
      </rPr>
      <t xml:space="preserve">
</t>
    </r>
    <r>
      <rPr>
        <sz val="12"/>
        <color indexed="8"/>
        <rFont val="宋体"/>
        <family val="0"/>
      </rPr>
      <t>满意度指标</t>
    </r>
  </si>
  <si>
    <r>
      <rPr>
        <sz val="12"/>
        <color indexed="8"/>
        <rFont val="宋体"/>
        <family val="0"/>
      </rPr>
      <t>受益群众满意度</t>
    </r>
  </si>
  <si>
    <t>≥90%</t>
  </si>
  <si>
    <r>
      <t>2130316-</t>
    </r>
    <r>
      <rPr>
        <sz val="10"/>
        <rFont val="宋体"/>
        <family val="0"/>
      </rPr>
      <t>农村水利</t>
    </r>
  </si>
  <si>
    <t>三明市2020年中央水利发展资金安排表</t>
  </si>
  <si>
    <t>三明市2020年中央水利发展资金任务清单</t>
  </si>
  <si>
    <t>附件5</t>
  </si>
  <si>
    <t>附件6</t>
  </si>
  <si>
    <t>附件7</t>
  </si>
  <si>
    <t>附件8</t>
  </si>
  <si>
    <t>2020年中央水利发展资金绩效目标表</t>
  </si>
  <si>
    <t>三明市水利局</t>
  </si>
  <si>
    <t>市本级</t>
  </si>
  <si>
    <t>合计（万元）</t>
  </si>
  <si>
    <r>
      <rPr>
        <sz val="12"/>
        <rFont val="黑体"/>
        <family val="3"/>
      </rPr>
      <t>附件1</t>
    </r>
  </si>
  <si>
    <r>
      <rPr>
        <b/>
        <sz val="10"/>
        <rFont val="宋体"/>
        <family val="0"/>
      </rPr>
      <t>合</t>
    </r>
    <r>
      <rPr>
        <b/>
        <sz val="10"/>
        <rFont val="Times New Roman"/>
        <family val="1"/>
      </rPr>
      <t xml:space="preserve">    </t>
    </r>
    <r>
      <rPr>
        <b/>
        <sz val="10"/>
        <rFont val="宋体"/>
        <family val="0"/>
      </rPr>
      <t>计</t>
    </r>
  </si>
  <si>
    <r>
      <rPr>
        <sz val="12"/>
        <rFont val="宋体"/>
        <family val="0"/>
      </rPr>
      <t>合计</t>
    </r>
  </si>
  <si>
    <r>
      <t>沙</t>
    </r>
    <r>
      <rPr>
        <sz val="12"/>
        <rFont val="Times New Roman"/>
        <family val="1"/>
      </rPr>
      <t xml:space="preserve">   </t>
    </r>
    <r>
      <rPr>
        <sz val="12"/>
        <rFont val="宋体"/>
        <family val="0"/>
      </rPr>
      <t>县</t>
    </r>
  </si>
  <si>
    <t>附件4</t>
  </si>
  <si>
    <r>
      <rPr>
        <sz val="12"/>
        <color indexed="8"/>
        <rFont val="宋体"/>
        <family val="0"/>
      </rPr>
      <t xml:space="preserve">年度 </t>
    </r>
    <r>
      <rPr>
        <sz val="12"/>
        <color indexed="8"/>
        <rFont val="宋体"/>
        <family val="0"/>
      </rPr>
      <t xml:space="preserve"> </t>
    </r>
    <r>
      <rPr>
        <sz val="12"/>
        <color indexed="8"/>
        <rFont val="宋体"/>
        <family val="0"/>
      </rPr>
      <t>目标</t>
    </r>
  </si>
  <si>
    <r>
      <rPr>
        <sz val="10"/>
        <rFont val="宋体"/>
        <family val="0"/>
      </rPr>
      <t>设区市</t>
    </r>
  </si>
  <si>
    <r>
      <t>1.</t>
    </r>
    <r>
      <rPr>
        <sz val="10"/>
        <rFont val="宋体"/>
        <family val="0"/>
      </rPr>
      <t>治理中小河流（公里）</t>
    </r>
  </si>
  <si>
    <r>
      <t>2.</t>
    </r>
    <r>
      <rPr>
        <sz val="10"/>
        <rFont val="宋体"/>
        <family val="0"/>
      </rPr>
      <t>重点中型灌区节水配套改造数量（个）</t>
    </r>
  </si>
  <si>
    <r>
      <t>3.</t>
    </r>
    <r>
      <rPr>
        <sz val="10"/>
        <rFont val="宋体"/>
        <family val="0"/>
      </rPr>
      <t>水土保持工程建设</t>
    </r>
  </si>
  <si>
    <r>
      <t>4.</t>
    </r>
    <r>
      <rPr>
        <sz val="10"/>
        <rFont val="宋体"/>
        <family val="0"/>
      </rPr>
      <t>水资源节约与保护</t>
    </r>
  </si>
  <si>
    <r>
      <t>5.</t>
    </r>
    <r>
      <rPr>
        <sz val="10"/>
        <rFont val="宋体"/>
        <family val="0"/>
      </rPr>
      <t>山洪灾害防治</t>
    </r>
  </si>
  <si>
    <r>
      <t>6.</t>
    </r>
    <r>
      <rPr>
        <sz val="10"/>
        <rFont val="宋体"/>
        <family val="0"/>
      </rPr>
      <t>水利工程维修养护</t>
    </r>
  </si>
  <si>
    <r>
      <t>7.</t>
    </r>
    <r>
      <rPr>
        <sz val="10"/>
        <rFont val="宋体"/>
        <family val="0"/>
      </rPr>
      <t>综合治水试验县</t>
    </r>
  </si>
  <si>
    <r>
      <rPr>
        <sz val="10"/>
        <rFont val="宋体"/>
        <family val="0"/>
      </rPr>
      <t>治理水土流失面积（平方公里）</t>
    </r>
  </si>
  <si>
    <r>
      <rPr>
        <sz val="10"/>
        <rFont val="宋体"/>
        <family val="0"/>
      </rPr>
      <t>水土保持工程建设以奖代补试点县</t>
    </r>
  </si>
  <si>
    <r>
      <rPr>
        <sz val="10"/>
        <rFont val="宋体"/>
        <family val="0"/>
      </rPr>
      <t>农村饮水工程维修养护（处）</t>
    </r>
  </si>
  <si>
    <r>
      <rPr>
        <sz val="10"/>
        <rFont val="宋体"/>
        <family val="0"/>
      </rPr>
      <t>农村饮水工程覆盖服务人口（万人）</t>
    </r>
  </si>
  <si>
    <r>
      <rPr>
        <sz val="10"/>
        <rFont val="宋体"/>
        <family val="0"/>
      </rPr>
      <t>小型水库维修养护（座）</t>
    </r>
  </si>
  <si>
    <r>
      <rPr>
        <sz val="10"/>
        <rFont val="宋体"/>
        <family val="0"/>
      </rPr>
      <t>开展山洪灾害防治非工程措施设施维修养护（县）</t>
    </r>
  </si>
  <si>
    <r>
      <rPr>
        <sz val="10"/>
        <rFont val="宋体"/>
        <family val="0"/>
      </rPr>
      <t>约束性</t>
    </r>
  </si>
  <si>
    <r>
      <rPr>
        <sz val="10"/>
        <rFont val="宋体"/>
        <family val="0"/>
      </rPr>
      <t>指导性</t>
    </r>
  </si>
  <si>
    <r>
      <rPr>
        <b/>
        <sz val="10"/>
        <rFont val="宋体"/>
        <family val="0"/>
      </rPr>
      <t>全市</t>
    </r>
  </si>
  <si>
    <r>
      <t>1</t>
    </r>
    <r>
      <rPr>
        <b/>
        <sz val="10"/>
        <rFont val="宋体"/>
        <family val="0"/>
      </rPr>
      <t>个试点县（宁化县），拉动民间资本投入</t>
    </r>
    <r>
      <rPr>
        <b/>
        <sz val="10"/>
        <rFont val="Times New Roman"/>
        <family val="1"/>
      </rPr>
      <t>430</t>
    </r>
    <r>
      <rPr>
        <b/>
        <sz val="10"/>
        <rFont val="宋体"/>
        <family val="0"/>
      </rPr>
      <t>万元以上，治理水土流失面积</t>
    </r>
    <r>
      <rPr>
        <b/>
        <sz val="10"/>
        <rFont val="Times New Roman"/>
        <family val="1"/>
      </rPr>
      <t>30km</t>
    </r>
    <r>
      <rPr>
        <b/>
        <vertAlign val="superscript"/>
        <sz val="10"/>
        <rFont val="Times New Roman"/>
        <family val="1"/>
      </rPr>
      <t>2</t>
    </r>
    <r>
      <rPr>
        <b/>
        <sz val="10"/>
        <rFont val="宋体"/>
        <family val="0"/>
      </rPr>
      <t>以上</t>
    </r>
  </si>
  <si>
    <r>
      <rPr>
        <b/>
        <sz val="10"/>
        <rFont val="宋体"/>
        <family val="0"/>
      </rPr>
      <t>统筹支持县域节水型社会达标建设</t>
    </r>
  </si>
  <si>
    <r>
      <t>12</t>
    </r>
    <r>
      <rPr>
        <b/>
        <sz val="10"/>
        <rFont val="宋体"/>
        <family val="0"/>
      </rPr>
      <t>个县监测预警设施设备更新改造；</t>
    </r>
    <r>
      <rPr>
        <b/>
        <sz val="10"/>
        <rFont val="Times New Roman"/>
        <family val="1"/>
      </rPr>
      <t>1</t>
    </r>
    <r>
      <rPr>
        <b/>
        <sz val="10"/>
        <rFont val="宋体"/>
        <family val="0"/>
      </rPr>
      <t>个市级平台提升完善；持续开展</t>
    </r>
    <r>
      <rPr>
        <b/>
        <sz val="10"/>
        <rFont val="Times New Roman"/>
        <family val="1"/>
      </rPr>
      <t>12</t>
    </r>
    <r>
      <rPr>
        <b/>
        <sz val="10"/>
        <rFont val="宋体"/>
        <family val="0"/>
      </rPr>
      <t>个县山洪灾害群测群防体系建设；</t>
    </r>
    <r>
      <rPr>
        <b/>
        <sz val="10"/>
        <rFont val="Times New Roman"/>
        <family val="1"/>
      </rPr>
      <t>3</t>
    </r>
    <r>
      <rPr>
        <b/>
        <sz val="10"/>
        <rFont val="宋体"/>
        <family val="0"/>
      </rPr>
      <t>个县预警指标检验复核。</t>
    </r>
  </si>
  <si>
    <r>
      <rPr>
        <b/>
        <sz val="10"/>
        <rFont val="宋体"/>
        <family val="0"/>
      </rPr>
      <t>统筹开展山洪灾害防治非工程措施设施维修养护</t>
    </r>
  </si>
  <si>
    <r>
      <rPr>
        <b/>
        <sz val="10"/>
        <rFont val="宋体"/>
        <family val="0"/>
      </rPr>
      <t>统筹开展综合治水试验县建设</t>
    </r>
  </si>
  <si>
    <r>
      <t>1</t>
    </r>
    <r>
      <rPr>
        <sz val="10"/>
        <rFont val="宋体"/>
        <family val="0"/>
      </rPr>
      <t>个市级平台提升完善</t>
    </r>
  </si>
  <si>
    <r>
      <rPr>
        <sz val="10"/>
        <color indexed="8"/>
        <rFont val="宋体"/>
        <family val="0"/>
      </rPr>
      <t>三元区</t>
    </r>
  </si>
  <si>
    <r>
      <t>1</t>
    </r>
    <r>
      <rPr>
        <sz val="10"/>
        <rFont val="宋体"/>
        <family val="0"/>
      </rPr>
      <t>个县监测预警设施设备更新改造；持续开展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个县山洪灾害群测群防体系建设。</t>
    </r>
  </si>
  <si>
    <r>
      <rPr>
        <sz val="10"/>
        <rFont val="宋体"/>
        <family val="0"/>
      </rPr>
      <t>开展山洪灾害防治非工程措施设施维修养护</t>
    </r>
  </si>
  <si>
    <r>
      <rPr>
        <sz val="10"/>
        <color indexed="8"/>
        <rFont val="宋体"/>
        <family val="0"/>
      </rPr>
      <t>梅列区</t>
    </r>
  </si>
  <si>
    <r>
      <rPr>
        <sz val="10"/>
        <color indexed="8"/>
        <rFont val="宋体"/>
        <family val="0"/>
      </rPr>
      <t>明溪县</t>
    </r>
  </si>
  <si>
    <r>
      <t>1</t>
    </r>
    <r>
      <rPr>
        <sz val="10"/>
        <rFont val="宋体"/>
        <family val="0"/>
      </rPr>
      <t>个县监测预警设施设备更新改造；持续开展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个县山洪灾害群测群防体系建设；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个县预警指标检验复核。</t>
    </r>
  </si>
  <si>
    <r>
      <rPr>
        <sz val="10"/>
        <color indexed="8"/>
        <rFont val="宋体"/>
        <family val="0"/>
      </rPr>
      <t>清流县</t>
    </r>
  </si>
  <si>
    <r>
      <rPr>
        <sz val="10"/>
        <color indexed="8"/>
        <rFont val="宋体"/>
        <family val="0"/>
      </rPr>
      <t>宁化县</t>
    </r>
  </si>
  <si>
    <r>
      <t>1</t>
    </r>
    <r>
      <rPr>
        <sz val="10"/>
        <rFont val="宋体"/>
        <family val="0"/>
      </rPr>
      <t>个试点县（宁化县），拉动民间资本投入</t>
    </r>
    <r>
      <rPr>
        <sz val="10"/>
        <rFont val="Times New Roman"/>
        <family val="1"/>
      </rPr>
      <t>430</t>
    </r>
    <r>
      <rPr>
        <sz val="10"/>
        <rFont val="宋体"/>
        <family val="0"/>
      </rPr>
      <t>万元以上，治理水土流失面积</t>
    </r>
    <r>
      <rPr>
        <sz val="10"/>
        <rFont val="Times New Roman"/>
        <family val="1"/>
      </rPr>
      <t>30km</t>
    </r>
    <r>
      <rPr>
        <vertAlign val="superscript"/>
        <sz val="10"/>
        <rFont val="Times New Roman"/>
        <family val="1"/>
      </rPr>
      <t>2</t>
    </r>
    <r>
      <rPr>
        <sz val="10"/>
        <rFont val="宋体"/>
        <family val="0"/>
      </rPr>
      <t>以上</t>
    </r>
  </si>
  <si>
    <r>
      <rPr>
        <sz val="10"/>
        <rFont val="宋体"/>
        <family val="0"/>
      </rPr>
      <t>支持宁化县节水型社会达标建设</t>
    </r>
  </si>
  <si>
    <r>
      <rPr>
        <sz val="10"/>
        <color indexed="8"/>
        <rFont val="宋体"/>
        <family val="0"/>
      </rPr>
      <t>永安市</t>
    </r>
  </si>
  <si>
    <r>
      <rPr>
        <sz val="10"/>
        <color indexed="8"/>
        <rFont val="宋体"/>
        <family val="0"/>
      </rPr>
      <t>大田县</t>
    </r>
  </si>
  <si>
    <r>
      <rPr>
        <sz val="10"/>
        <color indexed="8"/>
        <rFont val="宋体"/>
        <family val="0"/>
      </rPr>
      <t>尤溪县</t>
    </r>
  </si>
  <si>
    <r>
      <rPr>
        <sz val="10"/>
        <color indexed="8"/>
        <rFont val="宋体"/>
        <family val="0"/>
      </rPr>
      <t>沙</t>
    </r>
    <r>
      <rPr>
        <sz val="10"/>
        <color indexed="8"/>
        <rFont val="Times New Roman"/>
        <family val="1"/>
      </rPr>
      <t xml:space="preserve">  </t>
    </r>
    <r>
      <rPr>
        <sz val="10"/>
        <color indexed="8"/>
        <rFont val="宋体"/>
        <family val="0"/>
      </rPr>
      <t>县</t>
    </r>
  </si>
  <si>
    <r>
      <rPr>
        <sz val="10"/>
        <color indexed="8"/>
        <rFont val="宋体"/>
        <family val="0"/>
      </rPr>
      <t>将乐县</t>
    </r>
  </si>
  <si>
    <r>
      <rPr>
        <sz val="10"/>
        <color indexed="8"/>
        <rFont val="宋体"/>
        <family val="0"/>
      </rPr>
      <t>泰宁县</t>
    </r>
  </si>
  <si>
    <r>
      <rPr>
        <sz val="10"/>
        <color indexed="8"/>
        <rFont val="宋体"/>
        <family val="0"/>
      </rPr>
      <t>建宁县</t>
    </r>
  </si>
  <si>
    <r>
      <rPr>
        <sz val="10"/>
        <rFont val="宋体"/>
        <family val="0"/>
      </rPr>
      <t>支持建宁县节水型社会达标建设</t>
    </r>
  </si>
  <si>
    <r>
      <rPr>
        <sz val="10"/>
        <rFont val="宋体"/>
        <family val="0"/>
      </rPr>
      <t>统筹开展建宁县综合治水试验县建设</t>
    </r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</si>
</sst>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  <numFmt numFmtId="178" formatCode="0_);[Red]\(0\)"/>
  </numFmts>
  <fonts count="56">
    <font>
      <sz val="12"/>
      <name val="宋体"/>
      <family val="0"/>
    </font>
    <font>
      <sz val="11"/>
      <color indexed="8"/>
      <name val="宋体"/>
      <family val="0"/>
    </font>
    <font>
      <sz val="12"/>
      <name val="Times New Roman"/>
      <family val="1"/>
    </font>
    <font>
      <sz val="12"/>
      <color indexed="10"/>
      <name val="Times New Roman"/>
      <family val="1"/>
    </font>
    <font>
      <sz val="12"/>
      <color indexed="8"/>
      <name val="Times New Roman"/>
      <family val="1"/>
    </font>
    <font>
      <sz val="18"/>
      <color indexed="8"/>
      <name val="方正小标宋简体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12"/>
      <color indexed="8"/>
      <name val="宋体"/>
      <family val="0"/>
    </font>
    <font>
      <b/>
      <sz val="11"/>
      <name val="宋体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宋体"/>
      <family val="0"/>
    </font>
    <font>
      <b/>
      <sz val="12"/>
      <name val="Times New Roman"/>
      <family val="1"/>
    </font>
    <font>
      <sz val="12"/>
      <color indexed="8"/>
      <name val="宋体"/>
      <family val="0"/>
    </font>
    <font>
      <b/>
      <sz val="12"/>
      <color indexed="8"/>
      <name val="Times New Roman"/>
      <family val="1"/>
    </font>
    <font>
      <b/>
      <sz val="18"/>
      <color indexed="8"/>
      <name val="Times New Roman"/>
      <family val="1"/>
    </font>
    <font>
      <sz val="12"/>
      <name val="黑体"/>
      <family val="3"/>
    </font>
    <font>
      <sz val="18"/>
      <name val="方正小标宋简体"/>
      <family val="0"/>
    </font>
    <font>
      <b/>
      <sz val="18"/>
      <name val="方正小标宋简体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b/>
      <sz val="18"/>
      <color indexed="62"/>
      <name val="宋体"/>
      <family val="0"/>
    </font>
    <font>
      <sz val="11"/>
      <color indexed="17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sz val="10"/>
      <name val="Helv"/>
      <family val="2"/>
    </font>
    <font>
      <sz val="11"/>
      <color indexed="20"/>
      <name val="宋体"/>
      <family val="0"/>
    </font>
    <font>
      <sz val="10"/>
      <name val="Arial"/>
      <family val="2"/>
    </font>
    <font>
      <b/>
      <sz val="10"/>
      <name val="宋体"/>
      <family val="0"/>
    </font>
    <font>
      <b/>
      <vertAlign val="superscript"/>
      <sz val="10"/>
      <name val="Times New Roman"/>
      <family val="1"/>
    </font>
    <font>
      <sz val="10"/>
      <name val="宋体"/>
      <family val="0"/>
    </font>
    <font>
      <vertAlign val="superscript"/>
      <sz val="10"/>
      <name val="Times New Roman"/>
      <family val="1"/>
    </font>
    <font>
      <sz val="12"/>
      <color indexed="8"/>
      <name val="黑体"/>
      <family val="3"/>
    </font>
    <font>
      <sz val="14"/>
      <color indexed="8"/>
      <name val="Times New Roman"/>
      <family val="1"/>
    </font>
    <font>
      <sz val="9"/>
      <name val="宋体"/>
      <family val="0"/>
    </font>
    <font>
      <b/>
      <sz val="14"/>
      <name val="黑体"/>
      <family val="3"/>
    </font>
    <font>
      <sz val="14"/>
      <name val="黑体"/>
      <family val="3"/>
    </font>
    <font>
      <sz val="14"/>
      <color indexed="8"/>
      <name val="黑体"/>
      <family val="3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 diagonalDown="1">
      <left style="thin"/>
      <right style="thin"/>
      <top style="thin"/>
      <bottom style="thin"/>
      <diagonal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/>
    </border>
    <border>
      <left>
        <color indexed="63"/>
      </left>
      <right>
        <color indexed="63"/>
      </right>
      <top style="thin">
        <color indexed="8"/>
      </top>
      <bottom/>
    </border>
    <border>
      <left>
        <color indexed="63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>
        <color indexed="63"/>
      </right>
      <top/>
      <bottom style="thin">
        <color indexed="8"/>
      </bottom>
    </border>
    <border>
      <left>
        <color indexed="63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8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9" borderId="0" applyNumberFormat="0" applyBorder="0" applyAlignment="0" applyProtection="0"/>
    <xf numFmtId="0" fontId="25" fillId="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2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26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45" fillId="0" borderId="0">
      <alignment/>
      <protection/>
    </xf>
    <xf numFmtId="0" fontId="45" fillId="0" borderId="0">
      <alignment/>
      <protection/>
    </xf>
    <xf numFmtId="0" fontId="1" fillId="0" borderId="0">
      <alignment/>
      <protection/>
    </xf>
    <xf numFmtId="0" fontId="37" fillId="0" borderId="0" applyNumberFormat="0" applyFill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4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11" borderId="5" applyNumberFormat="0" applyAlignment="0" applyProtection="0"/>
    <xf numFmtId="0" fontId="40" fillId="12" borderId="6" applyNumberFormat="0" applyAlignment="0" applyProtection="0"/>
    <xf numFmtId="0" fontId="27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3" borderId="0" applyNumberFormat="0" applyBorder="0" applyAlignment="0" applyProtection="0"/>
    <xf numFmtId="0" fontId="25" fillId="16" borderId="0" applyNumberFormat="0" applyBorder="0" applyAlignment="0" applyProtection="0"/>
    <xf numFmtId="0" fontId="25" fillId="8" borderId="0" applyNumberFormat="0" applyBorder="0" applyAlignment="0" applyProtection="0"/>
    <xf numFmtId="0" fontId="35" fillId="17" borderId="0" applyNumberFormat="0" applyBorder="0" applyAlignment="0" applyProtection="0"/>
    <xf numFmtId="0" fontId="33" fillId="11" borderId="8" applyNumberFormat="0" applyAlignment="0" applyProtection="0"/>
    <xf numFmtId="0" fontId="29" fillId="5" borderId="5" applyNumberFormat="0" applyAlignment="0" applyProtection="0"/>
    <xf numFmtId="0" fontId="39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174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 wrapText="1"/>
    </xf>
    <xf numFmtId="0" fontId="6" fillId="0" borderId="10" xfId="56" applyFont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9" fontId="4" fillId="0" borderId="10" xfId="0" applyNumberFormat="1" applyFont="1" applyFill="1" applyBorder="1" applyAlignment="1">
      <alignment horizontal="center" vertical="center" wrapText="1"/>
    </xf>
    <xf numFmtId="9" fontId="4" fillId="0" borderId="12" xfId="0" applyNumberFormat="1" applyFont="1" applyFill="1" applyBorder="1" applyAlignment="1">
      <alignment horizontal="center" vertical="center" wrapText="1"/>
    </xf>
    <xf numFmtId="9" fontId="4" fillId="0" borderId="14" xfId="0" applyNumberFormat="1" applyFont="1" applyFill="1" applyBorder="1" applyAlignment="1">
      <alignment horizontal="center" vertical="center" wrapText="1"/>
    </xf>
    <xf numFmtId="9" fontId="2" fillId="0" borderId="14" xfId="0" applyNumberFormat="1" applyFont="1" applyFill="1" applyBorder="1" applyAlignment="1">
      <alignment horizontal="center" vertical="center" wrapText="1"/>
    </xf>
    <xf numFmtId="9" fontId="2" fillId="0" borderId="10" xfId="0" applyNumberFormat="1" applyFont="1" applyFill="1" applyBorder="1" applyAlignment="1">
      <alignment horizontal="center" vertical="center" wrapText="1"/>
    </xf>
    <xf numFmtId="9" fontId="2" fillId="0" borderId="11" xfId="0" applyNumberFormat="1" applyFont="1" applyFill="1" applyBorder="1" applyAlignment="1">
      <alignment horizontal="center" vertical="center" wrapText="1"/>
    </xf>
    <xf numFmtId="9" fontId="2" fillId="0" borderId="12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center" wrapText="1"/>
    </xf>
    <xf numFmtId="0" fontId="6" fillId="0" borderId="10" xfId="56" applyFont="1" applyFill="1" applyBorder="1" applyAlignment="1">
      <alignment horizontal="center" vertical="center" wrapText="1"/>
      <protection/>
    </xf>
    <xf numFmtId="0" fontId="4" fillId="0" borderId="15" xfId="0" applyFont="1" applyFill="1" applyBorder="1" applyAlignment="1">
      <alignment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176" fontId="4" fillId="0" borderId="10" xfId="0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/>
    </xf>
    <xf numFmtId="0" fontId="9" fillId="0" borderId="12" xfId="0" applyFont="1" applyFill="1" applyBorder="1" applyAlignment="1">
      <alignment horizontal="center" vertical="center" wrapText="1"/>
    </xf>
    <xf numFmtId="176" fontId="2" fillId="0" borderId="0" xfId="0" applyNumberFormat="1" applyFont="1" applyFill="1" applyAlignment="1">
      <alignment/>
    </xf>
    <xf numFmtId="0" fontId="50" fillId="0" borderId="0" xfId="0" applyFont="1" applyAlignment="1">
      <alignment horizontal="justify"/>
    </xf>
    <xf numFmtId="0" fontId="10" fillId="0" borderId="15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15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77" fontId="14" fillId="0" borderId="10" xfId="0" applyNumberFormat="1" applyFont="1" applyFill="1" applyBorder="1" applyAlignment="1">
      <alignment horizontal="center" vertical="center" wrapText="1"/>
    </xf>
    <xf numFmtId="177" fontId="2" fillId="0" borderId="10" xfId="0" applyNumberFormat="1" applyFont="1" applyFill="1" applyBorder="1" applyAlignment="1">
      <alignment horizontal="center" vertical="center"/>
    </xf>
    <xf numFmtId="176" fontId="2" fillId="0" borderId="10" xfId="0" applyNumberFormat="1" applyFont="1" applyFill="1" applyBorder="1" applyAlignment="1">
      <alignment horizontal="center" vertical="center"/>
    </xf>
    <xf numFmtId="0" fontId="18" fillId="0" borderId="0" xfId="0" applyFont="1" applyFill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7" fillId="0" borderId="16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14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178" fontId="2" fillId="0" borderId="10" xfId="58" applyNumberFormat="1" applyFont="1" applyFill="1" applyBorder="1" applyAlignment="1">
      <alignment horizontal="center" vertical="center" wrapText="1"/>
      <protection/>
    </xf>
    <xf numFmtId="176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13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wrapText="1"/>
    </xf>
    <xf numFmtId="0" fontId="23" fillId="0" borderId="10" xfId="0" applyFont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left" vertical="center" wrapText="1"/>
    </xf>
    <xf numFmtId="0" fontId="23" fillId="0" borderId="10" xfId="0" applyFont="1" applyBorder="1" applyAlignment="1">
      <alignment horizontal="center" vertical="center" wrapText="1"/>
    </xf>
    <xf numFmtId="177" fontId="23" fillId="0" borderId="10" xfId="0" applyNumberFormat="1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left" vertical="center" wrapText="1"/>
    </xf>
    <xf numFmtId="0" fontId="23" fillId="0" borderId="0" xfId="0" applyFont="1" applyAlignment="1">
      <alignment/>
    </xf>
    <xf numFmtId="0" fontId="23" fillId="0" borderId="0" xfId="0" applyFont="1" applyAlignment="1">
      <alignment horizontal="left"/>
    </xf>
    <xf numFmtId="0" fontId="2" fillId="0" borderId="0" xfId="0" applyFont="1" applyFill="1" applyAlignment="1">
      <alignment horizontal="center" vertical="center" wrapText="1"/>
    </xf>
    <xf numFmtId="0" fontId="23" fillId="0" borderId="0" xfId="0" applyFont="1" applyFill="1" applyAlignment="1">
      <alignment horizontal="center" vertical="center" wrapText="1"/>
    </xf>
    <xf numFmtId="0" fontId="22" fillId="0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76" fontId="22" fillId="0" borderId="10" xfId="0" applyNumberFormat="1" applyFont="1" applyFill="1" applyBorder="1" applyAlignment="1">
      <alignment horizontal="center" vertical="center" wrapText="1"/>
    </xf>
    <xf numFmtId="178" fontId="22" fillId="0" borderId="10" xfId="60" applyNumberFormat="1" applyFont="1" applyFill="1" applyBorder="1" applyAlignment="1">
      <alignment horizontal="center" vertical="center" wrapText="1"/>
      <protection/>
    </xf>
    <xf numFmtId="0" fontId="22" fillId="0" borderId="10" xfId="55" applyNumberFormat="1" applyFont="1" applyFill="1" applyBorder="1" applyAlignment="1">
      <alignment horizontal="center" vertical="center" wrapText="1"/>
      <protection/>
    </xf>
    <xf numFmtId="176" fontId="22" fillId="0" borderId="10" xfId="0" applyNumberFormat="1" applyFont="1" applyBorder="1" applyAlignment="1">
      <alignment horizontal="center" vertical="center" wrapText="1"/>
    </xf>
    <xf numFmtId="0" fontId="24" fillId="0" borderId="10" xfId="56" applyFont="1" applyBorder="1" applyAlignment="1">
      <alignment horizontal="center" vertical="center" wrapText="1"/>
      <protection/>
    </xf>
    <xf numFmtId="176" fontId="23" fillId="0" borderId="10" xfId="0" applyNumberFormat="1" applyFont="1" applyFill="1" applyBorder="1" applyAlignment="1">
      <alignment horizontal="center" vertical="center" wrapText="1"/>
    </xf>
    <xf numFmtId="0" fontId="23" fillId="0" borderId="10" xfId="54" applyFont="1" applyFill="1" applyBorder="1" applyAlignment="1">
      <alignment horizontal="center" vertical="center" wrapText="1"/>
      <protection/>
    </xf>
    <xf numFmtId="176" fontId="23" fillId="0" borderId="10" xfId="0" applyNumberFormat="1" applyFont="1" applyBorder="1" applyAlignment="1">
      <alignment horizontal="center" vertical="center" wrapText="1"/>
    </xf>
    <xf numFmtId="0" fontId="23" fillId="0" borderId="10" xfId="55" applyNumberFormat="1" applyFont="1" applyFill="1" applyBorder="1" applyAlignment="1">
      <alignment horizontal="center" vertical="center" wrapText="1"/>
      <protection/>
    </xf>
    <xf numFmtId="178" fontId="23" fillId="0" borderId="10" xfId="60" applyNumberFormat="1" applyFont="1" applyFill="1" applyBorder="1" applyAlignment="1">
      <alignment horizontal="center" vertical="center" wrapText="1"/>
      <protection/>
    </xf>
    <xf numFmtId="0" fontId="24" fillId="0" borderId="10" xfId="56" applyFont="1" applyBorder="1" applyAlignment="1">
      <alignment horizontal="center" vertical="center" wrapText="1"/>
      <protection/>
    </xf>
    <xf numFmtId="0" fontId="15" fillId="0" borderId="0" xfId="0" applyFont="1" applyFill="1" applyAlignment="1">
      <alignment horizontal="center" vertical="center" wrapText="1"/>
    </xf>
    <xf numFmtId="0" fontId="53" fillId="0" borderId="0" xfId="0" applyFont="1" applyFill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54" fillId="0" borderId="0" xfId="0" applyFont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178" fontId="0" fillId="0" borderId="10" xfId="0" applyNumberFormat="1" applyFont="1" applyFill="1" applyBorder="1" applyAlignment="1" applyProtection="1">
      <alignment horizontal="left" vertical="center" wrapText="1"/>
      <protection locked="0"/>
    </xf>
    <xf numFmtId="178" fontId="0" fillId="0" borderId="10" xfId="0" applyNumberFormat="1" applyFont="1" applyFill="1" applyBorder="1" applyAlignment="1">
      <alignment horizontal="left" vertical="center" wrapText="1"/>
    </xf>
    <xf numFmtId="178" fontId="0" fillId="0" borderId="10" xfId="59" applyNumberFormat="1" applyFont="1" applyFill="1" applyBorder="1" applyAlignment="1">
      <alignment horizontal="left" vertical="center" wrapText="1"/>
      <protection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 applyProtection="1">
      <alignment horizontal="left" vertical="center" wrapText="1"/>
      <protection locked="0"/>
    </xf>
    <xf numFmtId="178" fontId="0" fillId="0" borderId="10" xfId="57" applyNumberFormat="1" applyFont="1" applyFill="1" applyBorder="1" applyAlignment="1">
      <alignment horizontal="left" vertical="center" wrapText="1"/>
      <protection/>
    </xf>
    <xf numFmtId="0" fontId="55" fillId="0" borderId="0" xfId="0" applyFont="1" applyAlignment="1">
      <alignment horizontal="justify"/>
    </xf>
    <xf numFmtId="0" fontId="16" fillId="0" borderId="17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3" fillId="0" borderId="18" xfId="0" applyFont="1" applyFill="1" applyBorder="1" applyAlignment="1">
      <alignment horizontal="left" vertical="center" wrapText="1"/>
    </xf>
    <xf numFmtId="0" fontId="23" fillId="0" borderId="19" xfId="0" applyFont="1" applyFill="1" applyBorder="1" applyAlignment="1">
      <alignment horizontal="center" vertical="center" wrapText="1"/>
    </xf>
    <xf numFmtId="0" fontId="23" fillId="0" borderId="20" xfId="0" applyFont="1" applyFill="1" applyBorder="1" applyAlignment="1">
      <alignment horizontal="center" vertical="center" wrapText="1"/>
    </xf>
    <xf numFmtId="0" fontId="23" fillId="0" borderId="16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1" xfId="0" applyFont="1" applyBorder="1" applyAlignment="1">
      <alignment horizontal="center" vertical="center" wrapText="1"/>
    </xf>
    <xf numFmtId="0" fontId="17" fillId="0" borderId="22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 wrapText="1"/>
    </xf>
    <xf numFmtId="0" fontId="55" fillId="0" borderId="0" xfId="0" applyFont="1" applyAlignment="1">
      <alignment horizontal="left"/>
    </xf>
    <xf numFmtId="0" fontId="5" fillId="0" borderId="0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42" fillId="0" borderId="15" xfId="0" applyFont="1" applyBorder="1" applyAlignment="1">
      <alignment horizontal="center" vertical="center" wrapText="1"/>
    </xf>
    <xf numFmtId="0" fontId="42" fillId="0" borderId="23" xfId="0" applyFont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right" vertical="center" wrapText="1"/>
    </xf>
    <xf numFmtId="0" fontId="4" fillId="0" borderId="24" xfId="0" applyFont="1" applyFill="1" applyBorder="1" applyAlignment="1">
      <alignment horizontal="right" vertical="center" wrapText="1"/>
    </xf>
    <xf numFmtId="0" fontId="6" fillId="0" borderId="17" xfId="0" applyFont="1" applyFill="1" applyBorder="1" applyAlignment="1">
      <alignment horizontal="right" vertical="center" wrapText="1"/>
    </xf>
    <xf numFmtId="0" fontId="6" fillId="0" borderId="24" xfId="0" applyFont="1" applyFill="1" applyBorder="1" applyAlignment="1">
      <alignment horizontal="right" vertical="center" wrapText="1"/>
    </xf>
    <xf numFmtId="0" fontId="55" fillId="0" borderId="0" xfId="0" applyFont="1" applyFill="1" applyAlignment="1">
      <alignment horizontal="left" vertical="center" wrapText="1"/>
    </xf>
    <xf numFmtId="0" fontId="51" fillId="0" borderId="0" xfId="0" applyFont="1" applyFill="1" applyAlignment="1">
      <alignment horizontal="left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right" vertical="center" wrapText="1"/>
    </xf>
    <xf numFmtId="0" fontId="4" fillId="0" borderId="27" xfId="0" applyFont="1" applyFill="1" applyBorder="1" applyAlignment="1">
      <alignment horizontal="righ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left" vertical="center" wrapText="1"/>
    </xf>
    <xf numFmtId="0" fontId="4" fillId="0" borderId="30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left" vertical="center" wrapText="1"/>
    </xf>
    <xf numFmtId="0" fontId="4" fillId="0" borderId="28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3" fillId="0" borderId="10" xfId="0" applyFont="1" applyBorder="1" applyAlignment="1">
      <alignment horizontal="center" vertical="center" wrapText="1"/>
    </xf>
    <xf numFmtId="0" fontId="22" fillId="0" borderId="0" xfId="0" applyFont="1" applyAlignment="1">
      <alignment/>
    </xf>
    <xf numFmtId="0" fontId="24" fillId="0" borderId="10" xfId="56" applyFont="1" applyBorder="1" applyAlignment="1">
      <alignment horizontal="center" vertical="center" wrapText="1"/>
      <protection/>
    </xf>
  </cellXfs>
  <cellStyles count="72">
    <cellStyle name="Normal" xfId="0"/>
    <cellStyle name="_ET_STYLE_NoName_00_" xfId="15"/>
    <cellStyle name="20% - 强调文字颜色 1" xfId="16"/>
    <cellStyle name="20% - 强调文字颜色 2" xfId="17"/>
    <cellStyle name="20% - 强调文字颜色 3" xfId="18"/>
    <cellStyle name="20% - 强调文字颜色 4" xfId="19"/>
    <cellStyle name="20% - 强调文字颜色 5" xfId="20"/>
    <cellStyle name="20% - 强调文字颜色 6" xfId="21"/>
    <cellStyle name="40% - 强调文字颜色 1" xfId="22"/>
    <cellStyle name="40% - 强调文字颜色 2" xfId="23"/>
    <cellStyle name="40% - 强调文字颜色 3" xfId="24"/>
    <cellStyle name="40% - 强调文字颜色 4" xfId="25"/>
    <cellStyle name="40% - 强调文字颜色 5" xfId="26"/>
    <cellStyle name="40% - 强调文字颜色 6" xfId="27"/>
    <cellStyle name="60% - 强调文字颜色 1" xfId="28"/>
    <cellStyle name="60% - 强调文字颜色 2" xfId="29"/>
    <cellStyle name="60% - 强调文字颜色 3" xfId="30"/>
    <cellStyle name="60% - 强调文字颜色 4" xfId="31"/>
    <cellStyle name="60% - 强调文字颜色 5" xfId="32"/>
    <cellStyle name="60% - 强调文字颜色 6" xfId="33"/>
    <cellStyle name="e鯪9Y_x000B_" xfId="34"/>
    <cellStyle name="e鯪9Y_x000B_ 4" xfId="35"/>
    <cellStyle name="Percent" xfId="36"/>
    <cellStyle name="标题" xfId="37"/>
    <cellStyle name="标题 1" xfId="38"/>
    <cellStyle name="标题 2" xfId="39"/>
    <cellStyle name="标题 3" xfId="40"/>
    <cellStyle name="标题 4" xfId="41"/>
    <cellStyle name="差" xfId="42"/>
    <cellStyle name="差_2017年度江河湖库水系连通项目中央补助资金安排（分两年度）表" xfId="43"/>
    <cellStyle name="差_农田水利建设及维修养护补助资金与任务细化表（农水处）新" xfId="44"/>
    <cellStyle name="差_提前下达2018年农田水利设施及维护养护资金安排表（农水处）" xfId="45"/>
    <cellStyle name="差_中小河流" xfId="46"/>
    <cellStyle name="常规 12" xfId="47"/>
    <cellStyle name="常规 2" xfId="48"/>
    <cellStyle name="常规 2 2 2" xfId="49"/>
    <cellStyle name="常规 2 4" xfId="50"/>
    <cellStyle name="常规 3" xfId="51"/>
    <cellStyle name="常规 3 2" xfId="52"/>
    <cellStyle name="常规 4" xfId="53"/>
    <cellStyle name="常规 5" xfId="54"/>
    <cellStyle name="常规_2017年度江河湖库水系连通项目中央补助资金安排（分两年度）表" xfId="55"/>
    <cellStyle name="常规_Sheet1" xfId="56"/>
    <cellStyle name="常规_附表3-3新增项目_1" xfId="57"/>
    <cellStyle name="常规_附件3：2017年中小河流治理项目进度汇总表" xfId="58"/>
    <cellStyle name="常规_一览表附表12" xfId="59"/>
    <cellStyle name="常规_中小河流" xfId="60"/>
    <cellStyle name="Hyperlink" xfId="61"/>
    <cellStyle name="好" xfId="62"/>
    <cellStyle name="好_2017年度江河湖库水系连通项目中央补助资金安排（分两年度）表" xfId="63"/>
    <cellStyle name="好_中小河流" xfId="64"/>
    <cellStyle name="汇总" xfId="65"/>
    <cellStyle name="Currency" xfId="66"/>
    <cellStyle name="Currency [0]" xfId="67"/>
    <cellStyle name="计算" xfId="68"/>
    <cellStyle name="检查单元格" xfId="69"/>
    <cellStyle name="解释性文本" xfId="70"/>
    <cellStyle name="警告文本" xfId="71"/>
    <cellStyle name="链接单元格" xfId="72"/>
    <cellStyle name="Comma" xfId="73"/>
    <cellStyle name="Comma [0]" xfId="74"/>
    <cellStyle name="强调文字颜色 1" xfId="75"/>
    <cellStyle name="强调文字颜色 2" xfId="76"/>
    <cellStyle name="强调文字颜色 3" xfId="77"/>
    <cellStyle name="强调文字颜色 4" xfId="78"/>
    <cellStyle name="强调文字颜色 5" xfId="79"/>
    <cellStyle name="强调文字颜色 6" xfId="80"/>
    <cellStyle name="适中" xfId="81"/>
    <cellStyle name="输出" xfId="82"/>
    <cellStyle name="输入" xfId="83"/>
    <cellStyle name="Followed Hyperlink" xfId="84"/>
    <cellStyle name="注释" xfId="8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2017&#24180;&#24037;&#20316;&#30446;&#24405;\&#20013;&#23567;&#27827;&#27969;&#65288;&#28798;&#21518;&#37325;&#24314;&#65289;\&#34180;&#24369;&#29615;&#33410;&#24314;&#35774;&#39033;&#30446;&#28165;&#21333;&#20998;&#22320;&#24066;\&#34180;&#24369;&#29615;&#33410;&#24314;&#35774;&#39033;&#30446;&#28165;&#21333;&#20998;&#22320;&#24066;\RecoveredExternalLink1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2017&#24180;&#24037;&#20316;&#30446;&#24405;\&#20013;&#23567;&#27827;&#27969;&#65288;&#28798;&#21518;&#37325;&#24314;&#65289;\&#34180;&#24369;&#29615;&#33410;&#24314;&#35774;&#39033;&#30446;&#28165;&#21333;&#20998;&#22320;&#24066;\&#34180;&#24369;&#29615;&#33410;&#24314;&#35774;&#39033;&#30446;&#28165;&#21333;&#20998;&#22320;&#24066;\RecoveredExternalLink2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2017&#24180;&#24037;&#20316;&#30446;&#24405;\&#20013;&#23567;&#27827;&#27969;&#65288;&#28798;&#21518;&#37325;&#24314;&#65289;\&#34180;&#24369;&#29615;&#33410;&#24314;&#35774;&#39033;&#30446;&#28165;&#21333;&#20998;&#22320;&#24066;\&#34180;&#24369;&#29615;&#33410;&#24314;&#35774;&#39033;&#30446;&#28165;&#21333;&#20998;&#22320;&#24066;\RecoveredExternalLink3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项目表校验"/>
      <sheetName val="河流表校验"/>
      <sheetName val="中小河流基本情况普查表"/>
      <sheetName val="规划治理河流录入表"/>
      <sheetName val="规划实施项目录入表"/>
      <sheetName val="打印河流卡片"/>
      <sheetName val="打印项目卡片"/>
      <sheetName val="基础选项（保留）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附表1（录入）"/>
      <sheetName val="项目录入表"/>
      <sheetName val="河流录入表"/>
      <sheetName val="汇总附表2"/>
      <sheetName val="汇总附表3"/>
      <sheetName val="汇总附表4"/>
      <sheetName val="汇总附表5"/>
      <sheetName val="市级汇总附表6"/>
      <sheetName val="打印河流卡片"/>
      <sheetName val="打印项目卡片"/>
      <sheetName val="基础选项（请勿删改）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附表1(中小河流名录((全部))"/>
      <sheetName val="附表2（已实施的项目情况表）"/>
      <sheetName val="附表3（进一步治理的河流名录）"/>
      <sheetName val="附表4（河流规划指标表）"/>
      <sheetName val="附表5(项目指标表)"/>
      <sheetName val="打印河流卡片"/>
      <sheetName val="打印项目卡片"/>
      <sheetName val="附表6(投资汇总)"/>
      <sheetName val="附表7(效益汇总)"/>
      <sheetName val="附表8(投资分县)"/>
      <sheetName val="基础选项（保留）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18"/>
  <sheetViews>
    <sheetView zoomScalePageLayoutView="0" workbookViewId="0" topLeftCell="A10">
      <selection activeCell="A3" sqref="A3:B3"/>
    </sheetView>
  </sheetViews>
  <sheetFormatPr defaultColWidth="9.00390625" defaultRowHeight="14.25"/>
  <cols>
    <col min="1" max="1" width="7.00390625" style="73" customWidth="1"/>
    <col min="2" max="2" width="8.125" style="73" customWidth="1"/>
    <col min="3" max="3" width="7.50390625" style="73" customWidth="1"/>
    <col min="4" max="4" width="8.875" style="73" customWidth="1"/>
    <col min="5" max="5" width="7.375" style="73" customWidth="1"/>
    <col min="6" max="6" width="11.00390625" style="76" customWidth="1"/>
    <col min="7" max="7" width="7.00390625" style="73" customWidth="1"/>
    <col min="8" max="8" width="6.375" style="73" customWidth="1"/>
    <col min="9" max="9" width="6.75390625" style="73" customWidth="1"/>
    <col min="10" max="10" width="7.125" style="73" customWidth="1"/>
    <col min="11" max="11" width="6.75390625" style="73" customWidth="1"/>
    <col min="12" max="253" width="9.00390625" style="73" customWidth="1"/>
    <col min="254" max="16384" width="9.00390625" style="76" customWidth="1"/>
  </cols>
  <sheetData>
    <row r="1" spans="1:6" s="73" customFormat="1" ht="15.75">
      <c r="A1" s="89" t="s">
        <v>209</v>
      </c>
      <c r="F1" s="76"/>
    </row>
    <row r="2" spans="1:11" s="73" customFormat="1" ht="39" customHeight="1">
      <c r="A2" s="103" t="s">
        <v>199</v>
      </c>
      <c r="B2" s="103"/>
      <c r="C2" s="103"/>
      <c r="D2" s="103"/>
      <c r="E2" s="103"/>
      <c r="F2" s="104"/>
      <c r="G2" s="103"/>
      <c r="H2" s="103"/>
      <c r="I2" s="103"/>
      <c r="J2" s="103"/>
      <c r="K2" s="103"/>
    </row>
    <row r="3" spans="1:11" s="74" customFormat="1" ht="90.75" customHeight="1">
      <c r="A3" s="105" t="s">
        <v>0</v>
      </c>
      <c r="B3" s="105"/>
      <c r="C3" s="66" t="s">
        <v>1</v>
      </c>
      <c r="D3" s="66" t="s">
        <v>2</v>
      </c>
      <c r="E3" s="68" t="s">
        <v>3</v>
      </c>
      <c r="F3" s="67" t="s">
        <v>4</v>
      </c>
      <c r="G3" s="70" t="s">
        <v>5</v>
      </c>
      <c r="H3" s="66" t="s">
        <v>6</v>
      </c>
      <c r="I3" s="66" t="s">
        <v>7</v>
      </c>
      <c r="J3" s="70" t="s">
        <v>8</v>
      </c>
      <c r="K3" s="70" t="s">
        <v>9</v>
      </c>
    </row>
    <row r="4" spans="1:11" s="74" customFormat="1" ht="49.5" customHeight="1">
      <c r="A4" s="106" t="s">
        <v>10</v>
      </c>
      <c r="B4" s="106"/>
      <c r="C4" s="66" t="s">
        <v>11</v>
      </c>
      <c r="D4" s="66" t="s">
        <v>198</v>
      </c>
      <c r="E4" s="68" t="s">
        <v>12</v>
      </c>
      <c r="F4" s="68" t="s">
        <v>13</v>
      </c>
      <c r="G4" s="66" t="s">
        <v>14</v>
      </c>
      <c r="H4" s="107" t="s">
        <v>12</v>
      </c>
      <c r="I4" s="108"/>
      <c r="J4" s="108"/>
      <c r="K4" s="109"/>
    </row>
    <row r="5" spans="1:253" s="75" customFormat="1" ht="26.25" customHeight="1">
      <c r="A5" s="61" t="s">
        <v>210</v>
      </c>
      <c r="B5" s="77">
        <f>SUM(C5:K5)</f>
        <v>41123</v>
      </c>
      <c r="C5" s="78">
        <v>12102</v>
      </c>
      <c r="D5" s="78">
        <v>20400</v>
      </c>
      <c r="E5" s="79">
        <v>1631</v>
      </c>
      <c r="F5" s="80">
        <v>4300</v>
      </c>
      <c r="G5" s="79">
        <v>488</v>
      </c>
      <c r="H5" s="79">
        <v>240</v>
      </c>
      <c r="I5" s="79">
        <v>688</v>
      </c>
      <c r="J5" s="79">
        <v>124</v>
      </c>
      <c r="K5" s="79">
        <v>1150</v>
      </c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  <c r="AI5" s="88"/>
      <c r="AJ5" s="88"/>
      <c r="AK5" s="88"/>
      <c r="AL5" s="88"/>
      <c r="AM5" s="88"/>
      <c r="AN5" s="88"/>
      <c r="AO5" s="88"/>
      <c r="AP5" s="88"/>
      <c r="AQ5" s="88"/>
      <c r="AR5" s="88"/>
      <c r="AS5" s="88"/>
      <c r="AT5" s="88"/>
      <c r="AU5" s="88"/>
      <c r="AV5" s="88"/>
      <c r="AW5" s="88"/>
      <c r="AX5" s="88"/>
      <c r="AY5" s="88"/>
      <c r="AZ5" s="88"/>
      <c r="BA5" s="88"/>
      <c r="BB5" s="88"/>
      <c r="BC5" s="88"/>
      <c r="BD5" s="88"/>
      <c r="BE5" s="88"/>
      <c r="BF5" s="88"/>
      <c r="BG5" s="88"/>
      <c r="BH5" s="88"/>
      <c r="BI5" s="88"/>
      <c r="BJ5" s="88"/>
      <c r="BK5" s="88"/>
      <c r="BL5" s="88"/>
      <c r="BM5" s="88"/>
      <c r="BN5" s="88"/>
      <c r="BO5" s="88"/>
      <c r="BP5" s="88"/>
      <c r="BQ5" s="88"/>
      <c r="BR5" s="88"/>
      <c r="BS5" s="88"/>
      <c r="BT5" s="88"/>
      <c r="BU5" s="88"/>
      <c r="BV5" s="88"/>
      <c r="BW5" s="88"/>
      <c r="BX5" s="88"/>
      <c r="BY5" s="88"/>
      <c r="BZ5" s="88"/>
      <c r="CA5" s="88"/>
      <c r="CB5" s="88"/>
      <c r="CC5" s="88"/>
      <c r="CD5" s="88"/>
      <c r="CE5" s="88"/>
      <c r="CF5" s="88"/>
      <c r="CG5" s="88"/>
      <c r="CH5" s="88"/>
      <c r="CI5" s="88"/>
      <c r="CJ5" s="88"/>
      <c r="CK5" s="88"/>
      <c r="CL5" s="88"/>
      <c r="CM5" s="88"/>
      <c r="CN5" s="88"/>
      <c r="CO5" s="88"/>
      <c r="CP5" s="88"/>
      <c r="CQ5" s="88"/>
      <c r="CR5" s="88"/>
      <c r="CS5" s="88"/>
      <c r="CT5" s="88"/>
      <c r="CU5" s="88"/>
      <c r="CV5" s="88"/>
      <c r="CW5" s="88"/>
      <c r="CX5" s="88"/>
      <c r="CY5" s="88"/>
      <c r="CZ5" s="88"/>
      <c r="DA5" s="88"/>
      <c r="DB5" s="88"/>
      <c r="DC5" s="88"/>
      <c r="DD5" s="88"/>
      <c r="DE5" s="88"/>
      <c r="DF5" s="88"/>
      <c r="DG5" s="88"/>
      <c r="DH5" s="88"/>
      <c r="DI5" s="88"/>
      <c r="DJ5" s="88"/>
      <c r="DK5" s="88"/>
      <c r="DL5" s="88"/>
      <c r="DM5" s="88"/>
      <c r="DN5" s="88"/>
      <c r="DO5" s="88"/>
      <c r="DP5" s="88"/>
      <c r="DQ5" s="88"/>
      <c r="DR5" s="88"/>
      <c r="DS5" s="88"/>
      <c r="DT5" s="88"/>
      <c r="DU5" s="88"/>
      <c r="DV5" s="88"/>
      <c r="DW5" s="88"/>
      <c r="DX5" s="88"/>
      <c r="DY5" s="88"/>
      <c r="DZ5" s="88"/>
      <c r="EA5" s="88"/>
      <c r="EB5" s="88"/>
      <c r="EC5" s="88"/>
      <c r="ED5" s="88"/>
      <c r="EE5" s="88"/>
      <c r="EF5" s="88"/>
      <c r="EG5" s="88"/>
      <c r="EH5" s="88"/>
      <c r="EI5" s="88"/>
      <c r="EJ5" s="88"/>
      <c r="EK5" s="88"/>
      <c r="EL5" s="88"/>
      <c r="EM5" s="88"/>
      <c r="EN5" s="88"/>
      <c r="EO5" s="88"/>
      <c r="EP5" s="88"/>
      <c r="EQ5" s="88"/>
      <c r="ER5" s="88"/>
      <c r="ES5" s="88"/>
      <c r="ET5" s="88"/>
      <c r="EU5" s="88"/>
      <c r="EV5" s="88"/>
      <c r="EW5" s="88"/>
      <c r="EX5" s="88"/>
      <c r="EY5" s="88"/>
      <c r="EZ5" s="88"/>
      <c r="FA5" s="88"/>
      <c r="FB5" s="88"/>
      <c r="FC5" s="88"/>
      <c r="FD5" s="88"/>
      <c r="FE5" s="88"/>
      <c r="FF5" s="88"/>
      <c r="FG5" s="88"/>
      <c r="FH5" s="88"/>
      <c r="FI5" s="88"/>
      <c r="FJ5" s="88"/>
      <c r="FK5" s="88"/>
      <c r="FL5" s="88"/>
      <c r="FM5" s="88"/>
      <c r="FN5" s="88"/>
      <c r="FO5" s="88"/>
      <c r="FP5" s="88"/>
      <c r="FQ5" s="88"/>
      <c r="FR5" s="88"/>
      <c r="FS5" s="88"/>
      <c r="FT5" s="88"/>
      <c r="FU5" s="88"/>
      <c r="FV5" s="88"/>
      <c r="FW5" s="88"/>
      <c r="FX5" s="88"/>
      <c r="FY5" s="88"/>
      <c r="FZ5" s="88"/>
      <c r="GA5" s="88"/>
      <c r="GB5" s="88"/>
      <c r="GC5" s="88"/>
      <c r="GD5" s="88"/>
      <c r="GE5" s="88"/>
      <c r="GF5" s="88"/>
      <c r="GG5" s="88"/>
      <c r="GH5" s="88"/>
      <c r="GI5" s="88"/>
      <c r="GJ5" s="88"/>
      <c r="GK5" s="88"/>
      <c r="GL5" s="88"/>
      <c r="GM5" s="88"/>
      <c r="GN5" s="88"/>
      <c r="GO5" s="88"/>
      <c r="GP5" s="88"/>
      <c r="GQ5" s="88"/>
      <c r="GR5" s="88"/>
      <c r="GS5" s="88"/>
      <c r="GT5" s="88"/>
      <c r="GU5" s="88"/>
      <c r="GV5" s="88"/>
      <c r="GW5" s="88"/>
      <c r="GX5" s="88"/>
      <c r="GY5" s="88"/>
      <c r="GZ5" s="88"/>
      <c r="HA5" s="88"/>
      <c r="HB5" s="88"/>
      <c r="HC5" s="88"/>
      <c r="HD5" s="88"/>
      <c r="HE5" s="88"/>
      <c r="HF5" s="88"/>
      <c r="HG5" s="88"/>
      <c r="HH5" s="88"/>
      <c r="HI5" s="88"/>
      <c r="HJ5" s="88"/>
      <c r="HK5" s="88"/>
      <c r="HL5" s="88"/>
      <c r="HM5" s="88"/>
      <c r="HN5" s="88"/>
      <c r="HO5" s="88"/>
      <c r="HP5" s="88"/>
      <c r="HQ5" s="88"/>
      <c r="HR5" s="88"/>
      <c r="HS5" s="88"/>
      <c r="HT5" s="88"/>
      <c r="HU5" s="88"/>
      <c r="HV5" s="88"/>
      <c r="HW5" s="88"/>
      <c r="HX5" s="88"/>
      <c r="HY5" s="88"/>
      <c r="HZ5" s="88"/>
      <c r="IA5" s="88"/>
      <c r="IB5" s="88"/>
      <c r="IC5" s="88"/>
      <c r="ID5" s="88"/>
      <c r="IE5" s="88"/>
      <c r="IF5" s="88"/>
      <c r="IG5" s="88"/>
      <c r="IH5" s="88"/>
      <c r="II5" s="88"/>
      <c r="IJ5" s="88"/>
      <c r="IK5" s="88"/>
      <c r="IL5" s="88"/>
      <c r="IM5" s="88"/>
      <c r="IN5" s="88"/>
      <c r="IO5" s="88"/>
      <c r="IP5" s="88"/>
      <c r="IQ5" s="88"/>
      <c r="IR5" s="88"/>
      <c r="IS5" s="88"/>
    </row>
    <row r="6" spans="1:11" s="74" customFormat="1" ht="26.25" customHeight="1">
      <c r="A6" s="81" t="s">
        <v>206</v>
      </c>
      <c r="B6" s="82">
        <f>SUM(C6:K6)</f>
        <v>768</v>
      </c>
      <c r="C6" s="83"/>
      <c r="D6" s="83"/>
      <c r="E6" s="83"/>
      <c r="F6" s="84"/>
      <c r="G6" s="85">
        <v>80</v>
      </c>
      <c r="H6" s="85"/>
      <c r="I6" s="85">
        <v>688</v>
      </c>
      <c r="J6" s="85"/>
      <c r="K6" s="85"/>
    </row>
    <row r="7" spans="1:11" s="74" customFormat="1" ht="26.25" customHeight="1">
      <c r="A7" s="81" t="s">
        <v>16</v>
      </c>
      <c r="B7" s="82">
        <f>SUM(C7:K7)</f>
        <v>211</v>
      </c>
      <c r="C7" s="83">
        <v>83</v>
      </c>
      <c r="D7" s="83"/>
      <c r="E7" s="83">
        <v>87</v>
      </c>
      <c r="F7" s="84"/>
      <c r="G7" s="85">
        <v>34</v>
      </c>
      <c r="H7" s="85"/>
      <c r="I7" s="85"/>
      <c r="J7" s="59">
        <v>7</v>
      </c>
      <c r="K7" s="85"/>
    </row>
    <row r="8" spans="1:11" s="74" customFormat="1" ht="26.25" customHeight="1">
      <c r="A8" s="81" t="s">
        <v>17</v>
      </c>
      <c r="B8" s="82">
        <f>SUM(C8:K8)</f>
        <v>862</v>
      </c>
      <c r="C8" s="86">
        <v>750</v>
      </c>
      <c r="D8" s="86"/>
      <c r="E8" s="86">
        <v>71</v>
      </c>
      <c r="F8" s="84"/>
      <c r="G8" s="85">
        <v>34</v>
      </c>
      <c r="H8" s="85"/>
      <c r="I8" s="85"/>
      <c r="J8" s="59">
        <v>7</v>
      </c>
      <c r="K8" s="85"/>
    </row>
    <row r="9" spans="1:11" s="74" customFormat="1" ht="26.25" customHeight="1">
      <c r="A9" s="81" t="s">
        <v>18</v>
      </c>
      <c r="B9" s="82">
        <f>SUM(C9:K9)</f>
        <v>4484</v>
      </c>
      <c r="C9" s="86"/>
      <c r="D9" s="86">
        <v>3800</v>
      </c>
      <c r="E9" s="86">
        <v>135</v>
      </c>
      <c r="F9" s="84">
        <v>500</v>
      </c>
      <c r="G9" s="85">
        <v>34</v>
      </c>
      <c r="H9" s="85"/>
      <c r="I9" s="85"/>
      <c r="J9" s="59">
        <v>15</v>
      </c>
      <c r="K9" s="85"/>
    </row>
    <row r="10" spans="1:11" s="74" customFormat="1" ht="26.25" customHeight="1">
      <c r="A10" s="81" t="s">
        <v>19</v>
      </c>
      <c r="B10" s="82">
        <f>SUM(C10:K10)</f>
        <v>1321</v>
      </c>
      <c r="C10" s="86">
        <v>749</v>
      </c>
      <c r="D10" s="86"/>
      <c r="E10" s="86">
        <v>123</v>
      </c>
      <c r="F10" s="84">
        <v>400</v>
      </c>
      <c r="G10" s="85">
        <v>34</v>
      </c>
      <c r="H10" s="85"/>
      <c r="I10" s="85"/>
      <c r="J10" s="59">
        <v>15</v>
      </c>
      <c r="K10" s="85"/>
    </row>
    <row r="11" spans="1:11" s="74" customFormat="1" ht="26.25" customHeight="1">
      <c r="A11" s="81" t="s">
        <v>20</v>
      </c>
      <c r="B11" s="82">
        <f>SUM(C11:K11)</f>
        <v>5802</v>
      </c>
      <c r="C11" s="86">
        <v>97</v>
      </c>
      <c r="D11" s="86">
        <v>3800</v>
      </c>
      <c r="E11" s="86">
        <v>236</v>
      </c>
      <c r="F11" s="84">
        <v>1500</v>
      </c>
      <c r="G11" s="85">
        <v>34</v>
      </c>
      <c r="H11" s="85">
        <v>120</v>
      </c>
      <c r="I11" s="85"/>
      <c r="J11" s="59">
        <v>15</v>
      </c>
      <c r="K11" s="85"/>
    </row>
    <row r="12" spans="1:11" s="74" customFormat="1" ht="26.25" customHeight="1">
      <c r="A12" s="81" t="s">
        <v>21</v>
      </c>
      <c r="B12" s="82">
        <f>SUM(C12:K12)</f>
        <v>4840</v>
      </c>
      <c r="C12" s="86">
        <v>1100</v>
      </c>
      <c r="D12" s="86">
        <v>3600</v>
      </c>
      <c r="E12" s="86">
        <v>99</v>
      </c>
      <c r="F12" s="84"/>
      <c r="G12" s="85">
        <v>34</v>
      </c>
      <c r="H12" s="85"/>
      <c r="I12" s="85"/>
      <c r="J12" s="59">
        <v>7</v>
      </c>
      <c r="K12" s="85"/>
    </row>
    <row r="13" spans="1:11" s="74" customFormat="1" ht="26.25" customHeight="1">
      <c r="A13" s="81" t="s">
        <v>22</v>
      </c>
      <c r="B13" s="82">
        <f>SUM(C13:K13)</f>
        <v>6620</v>
      </c>
      <c r="C13" s="86">
        <v>2410</v>
      </c>
      <c r="D13" s="86">
        <v>3600</v>
      </c>
      <c r="E13" s="86">
        <v>169</v>
      </c>
      <c r="F13" s="84">
        <v>400</v>
      </c>
      <c r="G13" s="85">
        <v>34</v>
      </c>
      <c r="H13" s="85"/>
      <c r="I13" s="85"/>
      <c r="J13" s="59">
        <v>7</v>
      </c>
      <c r="K13" s="85"/>
    </row>
    <row r="14" spans="1:11" s="74" customFormat="1" ht="26.25" customHeight="1">
      <c r="A14" s="81" t="s">
        <v>23</v>
      </c>
      <c r="B14" s="82">
        <f>SUM(C14:K14)</f>
        <v>3569</v>
      </c>
      <c r="C14" s="86">
        <v>2920</v>
      </c>
      <c r="D14" s="86"/>
      <c r="E14" s="86">
        <v>208</v>
      </c>
      <c r="F14" s="84">
        <v>400</v>
      </c>
      <c r="G14" s="85">
        <v>34</v>
      </c>
      <c r="H14" s="85"/>
      <c r="I14" s="85"/>
      <c r="J14" s="59">
        <v>7</v>
      </c>
      <c r="K14" s="85"/>
    </row>
    <row r="15" spans="1:11" s="74" customFormat="1" ht="26.25" customHeight="1">
      <c r="A15" s="87" t="s">
        <v>24</v>
      </c>
      <c r="B15" s="82">
        <f>SUM(C15:K15)</f>
        <v>2097</v>
      </c>
      <c r="C15" s="86">
        <v>1945</v>
      </c>
      <c r="D15" s="86"/>
      <c r="E15" s="86">
        <v>111</v>
      </c>
      <c r="F15" s="84"/>
      <c r="G15" s="85">
        <v>34</v>
      </c>
      <c r="H15" s="85"/>
      <c r="I15" s="85"/>
      <c r="J15" s="59">
        <v>7</v>
      </c>
      <c r="K15" s="85"/>
    </row>
    <row r="16" spans="1:11" s="74" customFormat="1" ht="26.25" customHeight="1">
      <c r="A16" s="81" t="s">
        <v>25</v>
      </c>
      <c r="B16" s="82">
        <f>SUM(C16:K16)</f>
        <v>3047</v>
      </c>
      <c r="C16" s="86">
        <v>585</v>
      </c>
      <c r="D16" s="86">
        <v>1800</v>
      </c>
      <c r="E16" s="86">
        <v>121</v>
      </c>
      <c r="F16" s="84">
        <v>500</v>
      </c>
      <c r="G16" s="85">
        <v>34</v>
      </c>
      <c r="H16" s="85"/>
      <c r="I16" s="85"/>
      <c r="J16" s="59">
        <v>7</v>
      </c>
      <c r="K16" s="85"/>
    </row>
    <row r="17" spans="1:11" s="74" customFormat="1" ht="26.25" customHeight="1">
      <c r="A17" s="81" t="s">
        <v>26</v>
      </c>
      <c r="B17" s="82">
        <f>SUM(C17:K17)</f>
        <v>1413</v>
      </c>
      <c r="C17" s="86">
        <v>1239</v>
      </c>
      <c r="D17" s="86"/>
      <c r="E17" s="86">
        <v>125</v>
      </c>
      <c r="F17" s="84"/>
      <c r="G17" s="85">
        <v>34</v>
      </c>
      <c r="H17" s="85"/>
      <c r="I17" s="85"/>
      <c r="J17" s="59">
        <v>15</v>
      </c>
      <c r="K17" s="85"/>
    </row>
    <row r="18" spans="1:11" s="74" customFormat="1" ht="26.25" customHeight="1">
      <c r="A18" s="81" t="s">
        <v>27</v>
      </c>
      <c r="B18" s="82">
        <f>SUM(C18:K18)</f>
        <v>6089</v>
      </c>
      <c r="C18" s="86">
        <v>224</v>
      </c>
      <c r="D18" s="86">
        <v>3800</v>
      </c>
      <c r="E18" s="86">
        <v>146</v>
      </c>
      <c r="F18" s="84">
        <v>600</v>
      </c>
      <c r="G18" s="85">
        <v>34</v>
      </c>
      <c r="H18" s="85">
        <v>120</v>
      </c>
      <c r="I18" s="85"/>
      <c r="J18" s="59">
        <v>15</v>
      </c>
      <c r="K18" s="85">
        <v>1150</v>
      </c>
    </row>
  </sheetData>
  <sheetProtection/>
  <mergeCells count="4">
    <mergeCell ref="A2:K2"/>
    <mergeCell ref="A3:B3"/>
    <mergeCell ref="A4:B4"/>
    <mergeCell ref="H4:K4"/>
  </mergeCells>
  <printOptions horizontalCentered="1"/>
  <pageMargins left="0.5905511811023623" right="0.5905511811023623" top="0.984251968503937" bottom="0.984251968503937" header="0.35433070866141736" footer="0.35433070866141736"/>
  <pageSetup firstPageNumber="1" useFirstPageNumber="1" horizontalDpi="600" verticalDpi="600" orientation="portrait" paperSize="9" scale="98" r:id="rId1"/>
  <headerFooter alignWithMargins="0">
    <oddFooter>&amp;C&amp;14— 3 —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33"/>
  <sheetViews>
    <sheetView tabSelected="1" zoomScaleSheetLayoutView="100" zoomScalePageLayoutView="0" workbookViewId="0" topLeftCell="A1">
      <selection activeCell="L19" sqref="L19"/>
    </sheetView>
  </sheetViews>
  <sheetFormatPr defaultColWidth="9.00390625" defaultRowHeight="14.25"/>
  <cols>
    <col min="1" max="1" width="8.50390625" style="37" customWidth="1"/>
    <col min="2" max="2" width="10.75390625" style="37" customWidth="1"/>
    <col min="3" max="3" width="11.875" style="37" customWidth="1"/>
    <col min="4" max="4" width="11.00390625" style="37" customWidth="1"/>
    <col min="5" max="5" width="20.75390625" style="37" customWidth="1"/>
    <col min="6" max="6" width="14.25390625" style="58" customWidth="1"/>
    <col min="7" max="7" width="31.375" style="58" customWidth="1"/>
    <col min="8" max="8" width="9.75390625" style="58" customWidth="1"/>
    <col min="9" max="9" width="10.375" style="37" customWidth="1"/>
    <col min="10" max="10" width="9.875" style="37" customWidth="1"/>
    <col min="11" max="11" width="17.875" style="37" customWidth="1"/>
    <col min="12" max="12" width="14.75390625" style="37" customWidth="1"/>
    <col min="13" max="16384" width="9.00390625" style="37" customWidth="1"/>
  </cols>
  <sheetData>
    <row r="1" ht="15.75">
      <c r="A1" s="37" t="s">
        <v>28</v>
      </c>
    </row>
    <row r="2" spans="1:12" ht="28.5" customHeight="1">
      <c r="A2" s="110" t="s">
        <v>200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</row>
    <row r="3" spans="1:12" s="71" customFormat="1" ht="26.25" customHeight="1">
      <c r="A3" s="171" t="s">
        <v>215</v>
      </c>
      <c r="B3" s="171" t="s">
        <v>216</v>
      </c>
      <c r="C3" s="105" t="s">
        <v>217</v>
      </c>
      <c r="D3" s="105" t="s">
        <v>218</v>
      </c>
      <c r="E3" s="105"/>
      <c r="F3" s="171" t="s">
        <v>219</v>
      </c>
      <c r="G3" s="105" t="s">
        <v>220</v>
      </c>
      <c r="H3" s="105" t="s">
        <v>221</v>
      </c>
      <c r="I3" s="105"/>
      <c r="J3" s="105"/>
      <c r="K3" s="105"/>
      <c r="L3" s="171" t="s">
        <v>222</v>
      </c>
    </row>
    <row r="4" spans="1:12" s="71" customFormat="1" ht="36">
      <c r="A4" s="171"/>
      <c r="B4" s="171"/>
      <c r="C4" s="105"/>
      <c r="D4" s="66" t="s">
        <v>223</v>
      </c>
      <c r="E4" s="66" t="s">
        <v>224</v>
      </c>
      <c r="F4" s="171"/>
      <c r="G4" s="105"/>
      <c r="H4" s="66" t="s">
        <v>225</v>
      </c>
      <c r="I4" s="66" t="s">
        <v>226</v>
      </c>
      <c r="J4" s="66" t="s">
        <v>227</v>
      </c>
      <c r="K4" s="66" t="s">
        <v>228</v>
      </c>
      <c r="L4" s="171"/>
    </row>
    <row r="5" spans="1:12" s="71" customFormat="1" ht="12.75">
      <c r="A5" s="171"/>
      <c r="B5" s="64" t="s">
        <v>229</v>
      </c>
      <c r="C5" s="64" t="s">
        <v>229</v>
      </c>
      <c r="D5" s="64" t="s">
        <v>229</v>
      </c>
      <c r="E5" s="64" t="s">
        <v>229</v>
      </c>
      <c r="F5" s="64" t="s">
        <v>230</v>
      </c>
      <c r="G5" s="65" t="s">
        <v>229</v>
      </c>
      <c r="H5" s="65" t="s">
        <v>230</v>
      </c>
      <c r="I5" s="66" t="s">
        <v>230</v>
      </c>
      <c r="J5" s="66" t="s">
        <v>230</v>
      </c>
      <c r="K5" s="66" t="s">
        <v>230</v>
      </c>
      <c r="L5" s="68" t="s">
        <v>230</v>
      </c>
    </row>
    <row r="6" spans="1:12" s="172" customFormat="1" ht="54" customHeight="1">
      <c r="A6" s="60" t="s">
        <v>231</v>
      </c>
      <c r="B6" s="61">
        <v>42</v>
      </c>
      <c r="C6" s="61">
        <v>11</v>
      </c>
      <c r="D6" s="62">
        <v>94</v>
      </c>
      <c r="E6" s="61" t="s">
        <v>232</v>
      </c>
      <c r="F6" s="63" t="s">
        <v>233</v>
      </c>
      <c r="G6" s="63" t="s">
        <v>234</v>
      </c>
      <c r="H6" s="61">
        <v>1940</v>
      </c>
      <c r="I6" s="61">
        <v>99</v>
      </c>
      <c r="J6" s="61">
        <v>209</v>
      </c>
      <c r="K6" s="63" t="s">
        <v>235</v>
      </c>
      <c r="L6" s="63" t="s">
        <v>236</v>
      </c>
    </row>
    <row r="7" spans="1:12" s="71" customFormat="1" ht="25.5" customHeight="1">
      <c r="A7" s="173" t="s">
        <v>207</v>
      </c>
      <c r="B7" s="64"/>
      <c r="C7" s="64"/>
      <c r="D7" s="65"/>
      <c r="E7" s="66"/>
      <c r="F7" s="67"/>
      <c r="G7" s="67" t="s">
        <v>237</v>
      </c>
      <c r="H7" s="66"/>
      <c r="I7" s="70"/>
      <c r="J7" s="68">
        <v>209</v>
      </c>
      <c r="K7" s="70"/>
      <c r="L7" s="66"/>
    </row>
    <row r="8" spans="1:12" s="71" customFormat="1" ht="27.75" customHeight="1">
      <c r="A8" s="5" t="s">
        <v>238</v>
      </c>
      <c r="B8" s="64"/>
      <c r="C8" s="64"/>
      <c r="D8" s="65"/>
      <c r="E8" s="66"/>
      <c r="F8" s="67"/>
      <c r="G8" s="67" t="s">
        <v>239</v>
      </c>
      <c r="H8" s="66">
        <v>77</v>
      </c>
      <c r="I8" s="66">
        <v>2</v>
      </c>
      <c r="J8" s="68"/>
      <c r="K8" s="70" t="s">
        <v>240</v>
      </c>
      <c r="L8" s="66"/>
    </row>
    <row r="9" spans="1:12" s="71" customFormat="1" ht="31.5" customHeight="1">
      <c r="A9" s="5" t="s">
        <v>241</v>
      </c>
      <c r="B9" s="68">
        <v>4</v>
      </c>
      <c r="C9" s="68"/>
      <c r="D9" s="65"/>
      <c r="E9" s="66"/>
      <c r="F9" s="67"/>
      <c r="G9" s="67" t="s">
        <v>239</v>
      </c>
      <c r="H9" s="66">
        <v>30</v>
      </c>
      <c r="I9" s="66">
        <v>1</v>
      </c>
      <c r="J9" s="68"/>
      <c r="K9" s="70" t="s">
        <v>240</v>
      </c>
      <c r="L9" s="66"/>
    </row>
    <row r="10" spans="1:12" s="71" customFormat="1" ht="42.75" customHeight="1">
      <c r="A10" s="5" t="s">
        <v>242</v>
      </c>
      <c r="B10" s="68"/>
      <c r="C10" s="68">
        <v>2</v>
      </c>
      <c r="D10" s="69">
        <v>14.24</v>
      </c>
      <c r="E10" s="66"/>
      <c r="F10" s="67"/>
      <c r="G10" s="67" t="s">
        <v>243</v>
      </c>
      <c r="H10" s="66">
        <v>152</v>
      </c>
      <c r="I10" s="66">
        <v>5</v>
      </c>
      <c r="J10" s="68"/>
      <c r="K10" s="70" t="s">
        <v>240</v>
      </c>
      <c r="L10" s="66"/>
    </row>
    <row r="11" spans="1:12" s="71" customFormat="1" ht="43.5" customHeight="1">
      <c r="A11" s="5" t="s">
        <v>244</v>
      </c>
      <c r="B11" s="68">
        <v>4</v>
      </c>
      <c r="C11" s="68"/>
      <c r="D11" s="69">
        <v>11.4</v>
      </c>
      <c r="E11" s="66"/>
      <c r="F11" s="67"/>
      <c r="G11" s="67" t="s">
        <v>243</v>
      </c>
      <c r="H11" s="66">
        <v>103</v>
      </c>
      <c r="I11" s="66">
        <v>6</v>
      </c>
      <c r="J11" s="68"/>
      <c r="K11" s="70" t="s">
        <v>240</v>
      </c>
      <c r="L11" s="66"/>
    </row>
    <row r="12" spans="1:12" s="71" customFormat="1" ht="53.25">
      <c r="A12" s="5" t="s">
        <v>245</v>
      </c>
      <c r="B12" s="68"/>
      <c r="C12" s="68">
        <v>2</v>
      </c>
      <c r="D12" s="69">
        <v>14.24</v>
      </c>
      <c r="E12" s="70" t="s">
        <v>246</v>
      </c>
      <c r="F12" s="70" t="s">
        <v>247</v>
      </c>
      <c r="G12" s="67" t="s">
        <v>239</v>
      </c>
      <c r="H12" s="66">
        <v>355</v>
      </c>
      <c r="I12" s="66">
        <v>14</v>
      </c>
      <c r="J12" s="68"/>
      <c r="K12" s="70" t="s">
        <v>240</v>
      </c>
      <c r="L12" s="66"/>
    </row>
    <row r="13" spans="1:12" s="71" customFormat="1" ht="27.75" customHeight="1">
      <c r="A13" s="5" t="s">
        <v>248</v>
      </c>
      <c r="B13" s="68">
        <v>2</v>
      </c>
      <c r="C13" s="68">
        <v>2</v>
      </c>
      <c r="D13" s="69"/>
      <c r="E13" s="68"/>
      <c r="F13" s="70"/>
      <c r="G13" s="67" t="s">
        <v>239</v>
      </c>
      <c r="H13" s="66">
        <v>67</v>
      </c>
      <c r="I13" s="66">
        <v>8</v>
      </c>
      <c r="J13" s="68"/>
      <c r="K13" s="70" t="s">
        <v>240</v>
      </c>
      <c r="L13" s="66"/>
    </row>
    <row r="14" spans="1:12" s="71" customFormat="1" ht="27.75" customHeight="1">
      <c r="A14" s="5" t="s">
        <v>249</v>
      </c>
      <c r="B14" s="68">
        <v>8</v>
      </c>
      <c r="C14" s="68">
        <v>2</v>
      </c>
      <c r="D14" s="69">
        <v>11.4</v>
      </c>
      <c r="E14" s="68"/>
      <c r="F14" s="70"/>
      <c r="G14" s="67" t="s">
        <v>239</v>
      </c>
      <c r="H14" s="66">
        <v>179</v>
      </c>
      <c r="I14" s="66">
        <v>16</v>
      </c>
      <c r="J14" s="68"/>
      <c r="K14" s="70" t="s">
        <v>240</v>
      </c>
      <c r="L14" s="66"/>
    </row>
    <row r="15" spans="1:12" s="71" customFormat="1" ht="27.75" customHeight="1">
      <c r="A15" s="5" t="s">
        <v>250</v>
      </c>
      <c r="B15" s="68">
        <v>12</v>
      </c>
      <c r="C15" s="68"/>
      <c r="D15" s="69">
        <v>11.4</v>
      </c>
      <c r="E15" s="68"/>
      <c r="F15" s="70"/>
      <c r="G15" s="67" t="s">
        <v>239</v>
      </c>
      <c r="H15" s="66">
        <v>298</v>
      </c>
      <c r="I15" s="66">
        <v>18</v>
      </c>
      <c r="J15" s="68"/>
      <c r="K15" s="70" t="s">
        <v>240</v>
      </c>
      <c r="L15" s="66"/>
    </row>
    <row r="16" spans="1:12" s="71" customFormat="1" ht="27.75" customHeight="1">
      <c r="A16" s="5" t="s">
        <v>251</v>
      </c>
      <c r="B16" s="68">
        <v>4</v>
      </c>
      <c r="C16" s="68"/>
      <c r="D16" s="69"/>
      <c r="E16" s="68"/>
      <c r="F16" s="70"/>
      <c r="G16" s="67" t="s">
        <v>239</v>
      </c>
      <c r="H16" s="66">
        <v>97</v>
      </c>
      <c r="I16" s="66">
        <v>10</v>
      </c>
      <c r="J16" s="68"/>
      <c r="K16" s="70" t="s">
        <v>240</v>
      </c>
      <c r="L16" s="66"/>
    </row>
    <row r="17" spans="1:12" s="71" customFormat="1" ht="27.75" customHeight="1">
      <c r="A17" s="5" t="s">
        <v>252</v>
      </c>
      <c r="B17" s="68">
        <v>6</v>
      </c>
      <c r="C17" s="68">
        <v>1</v>
      </c>
      <c r="D17" s="69">
        <v>14.24</v>
      </c>
      <c r="E17" s="68"/>
      <c r="F17" s="70"/>
      <c r="G17" s="67" t="s">
        <v>239</v>
      </c>
      <c r="H17" s="66">
        <v>150</v>
      </c>
      <c r="I17" s="66">
        <v>7</v>
      </c>
      <c r="J17" s="68"/>
      <c r="K17" s="70" t="s">
        <v>240</v>
      </c>
      <c r="L17" s="66"/>
    </row>
    <row r="18" spans="1:12" s="71" customFormat="1" ht="37.5">
      <c r="A18" s="5" t="s">
        <v>253</v>
      </c>
      <c r="B18" s="68">
        <v>2</v>
      </c>
      <c r="C18" s="68"/>
      <c r="D18" s="69"/>
      <c r="E18" s="68"/>
      <c r="F18" s="70"/>
      <c r="G18" s="67" t="s">
        <v>243</v>
      </c>
      <c r="H18" s="66">
        <v>182</v>
      </c>
      <c r="I18" s="66">
        <v>6</v>
      </c>
      <c r="J18" s="68"/>
      <c r="K18" s="70" t="s">
        <v>240</v>
      </c>
      <c r="L18" s="66"/>
    </row>
    <row r="19" spans="1:12" s="71" customFormat="1" ht="30" customHeight="1">
      <c r="A19" s="5" t="s">
        <v>254</v>
      </c>
      <c r="B19" s="68"/>
      <c r="C19" s="68">
        <v>2</v>
      </c>
      <c r="D19" s="69">
        <v>17.08</v>
      </c>
      <c r="E19" s="68"/>
      <c r="F19" s="70" t="s">
        <v>255</v>
      </c>
      <c r="G19" s="67" t="s">
        <v>239</v>
      </c>
      <c r="H19" s="66">
        <v>250</v>
      </c>
      <c r="I19" s="66">
        <v>6</v>
      </c>
      <c r="J19" s="68"/>
      <c r="K19" s="70" t="s">
        <v>240</v>
      </c>
      <c r="L19" s="70" t="s">
        <v>256</v>
      </c>
    </row>
    <row r="20" spans="1:11" ht="15.75">
      <c r="A20" s="71"/>
      <c r="B20" s="71"/>
      <c r="C20" s="71"/>
      <c r="D20" s="71"/>
      <c r="E20" s="71"/>
      <c r="F20" s="72"/>
      <c r="G20" s="72"/>
      <c r="H20" s="72"/>
      <c r="I20" s="71"/>
      <c r="J20" s="71"/>
      <c r="K20" s="71"/>
    </row>
    <row r="21" spans="1:11" ht="15.75">
      <c r="A21" s="71"/>
      <c r="B21" s="71"/>
      <c r="C21" s="71"/>
      <c r="D21" s="71"/>
      <c r="E21" s="71"/>
      <c r="F21" s="72"/>
      <c r="G21" s="72"/>
      <c r="H21" s="72"/>
      <c r="I21" s="71"/>
      <c r="J21" s="71"/>
      <c r="K21" s="71"/>
    </row>
    <row r="22" spans="1:11" ht="15.75">
      <c r="A22" s="71"/>
      <c r="B22" s="71"/>
      <c r="C22" s="71"/>
      <c r="D22" s="71"/>
      <c r="E22" s="71"/>
      <c r="F22" s="72"/>
      <c r="G22" s="72"/>
      <c r="H22" s="72"/>
      <c r="I22" s="71"/>
      <c r="J22" s="71"/>
      <c r="K22" s="71"/>
    </row>
    <row r="23" spans="1:11" ht="15.75">
      <c r="A23" s="71"/>
      <c r="B23" s="71"/>
      <c r="C23" s="71"/>
      <c r="D23" s="71"/>
      <c r="E23" s="71"/>
      <c r="F23" s="72"/>
      <c r="G23" s="72"/>
      <c r="H23" s="72"/>
      <c r="I23" s="71"/>
      <c r="J23" s="71"/>
      <c r="K23" s="71"/>
    </row>
    <row r="24" spans="1:11" ht="15.75">
      <c r="A24" s="71"/>
      <c r="B24" s="71"/>
      <c r="C24" s="71"/>
      <c r="D24" s="71"/>
      <c r="E24" s="71"/>
      <c r="F24" s="72"/>
      <c r="G24" s="72"/>
      <c r="H24" s="72"/>
      <c r="I24" s="71"/>
      <c r="J24" s="71"/>
      <c r="K24" s="71"/>
    </row>
    <row r="25" spans="1:11" ht="15.75">
      <c r="A25" s="71"/>
      <c r="B25" s="71"/>
      <c r="C25" s="71"/>
      <c r="D25" s="71"/>
      <c r="E25" s="71"/>
      <c r="F25" s="72"/>
      <c r="G25" s="72"/>
      <c r="H25" s="72"/>
      <c r="I25" s="71"/>
      <c r="J25" s="71"/>
      <c r="K25" s="71"/>
    </row>
    <row r="26" spans="1:11" ht="15.75">
      <c r="A26" s="71"/>
      <c r="B26" s="71"/>
      <c r="C26" s="71"/>
      <c r="D26" s="71"/>
      <c r="E26" s="71"/>
      <c r="F26" s="72"/>
      <c r="G26" s="72"/>
      <c r="H26" s="72"/>
      <c r="I26" s="71"/>
      <c r="J26" s="71"/>
      <c r="K26" s="71"/>
    </row>
    <row r="27" spans="1:11" ht="15.75">
      <c r="A27" s="71"/>
      <c r="B27" s="71"/>
      <c r="C27" s="71"/>
      <c r="D27" s="71"/>
      <c r="E27" s="71"/>
      <c r="F27" s="72"/>
      <c r="G27" s="72"/>
      <c r="H27" s="72"/>
      <c r="I27" s="71"/>
      <c r="J27" s="71"/>
      <c r="K27" s="71"/>
    </row>
    <row r="28" spans="1:11" ht="15.75">
      <c r="A28" s="71"/>
      <c r="B28" s="71"/>
      <c r="C28" s="71"/>
      <c r="D28" s="71"/>
      <c r="E28" s="71"/>
      <c r="F28" s="72"/>
      <c r="G28" s="72"/>
      <c r="H28" s="72"/>
      <c r="I28" s="71"/>
      <c r="J28" s="71"/>
      <c r="K28" s="71"/>
    </row>
    <row r="29" spans="1:11" ht="15.75">
      <c r="A29" s="71"/>
      <c r="B29" s="71"/>
      <c r="C29" s="71"/>
      <c r="D29" s="71"/>
      <c r="E29" s="71"/>
      <c r="F29" s="72"/>
      <c r="G29" s="72"/>
      <c r="H29" s="72"/>
      <c r="I29" s="71"/>
      <c r="J29" s="71"/>
      <c r="K29" s="71"/>
    </row>
    <row r="30" spans="1:11" ht="15.75">
      <c r="A30" s="71"/>
      <c r="B30" s="71"/>
      <c r="C30" s="71"/>
      <c r="D30" s="71"/>
      <c r="E30" s="71"/>
      <c r="F30" s="72"/>
      <c r="G30" s="72"/>
      <c r="H30" s="72"/>
      <c r="I30" s="71"/>
      <c r="J30" s="71"/>
      <c r="K30" s="71"/>
    </row>
    <row r="31" spans="1:11" ht="15.75">
      <c r="A31" s="71"/>
      <c r="B31" s="71"/>
      <c r="C31" s="71"/>
      <c r="D31" s="71"/>
      <c r="E31" s="71"/>
      <c r="F31" s="72"/>
      <c r="G31" s="72"/>
      <c r="H31" s="72"/>
      <c r="I31" s="71"/>
      <c r="J31" s="71"/>
      <c r="K31" s="71"/>
    </row>
    <row r="32" spans="1:11" ht="15.75">
      <c r="A32" s="71"/>
      <c r="B32" s="71"/>
      <c r="C32" s="71"/>
      <c r="D32" s="71"/>
      <c r="E32" s="71"/>
      <c r="F32" s="72"/>
      <c r="G32" s="72"/>
      <c r="H32" s="72"/>
      <c r="I32" s="71"/>
      <c r="J32" s="71"/>
      <c r="K32" s="71"/>
    </row>
    <row r="33" spans="1:11" ht="15.75">
      <c r="A33" s="71"/>
      <c r="B33" s="71"/>
      <c r="C33" s="71"/>
      <c r="D33" s="71"/>
      <c r="E33" s="71"/>
      <c r="F33" s="72"/>
      <c r="G33" s="72"/>
      <c r="H33" s="72"/>
      <c r="I33" s="71"/>
      <c r="J33" s="71"/>
      <c r="K33" s="71"/>
    </row>
  </sheetData>
  <sheetProtection/>
  <mergeCells count="9">
    <mergeCell ref="A2:L2"/>
    <mergeCell ref="D3:E3"/>
    <mergeCell ref="H3:K3"/>
    <mergeCell ref="A3:A5"/>
    <mergeCell ref="B3:B4"/>
    <mergeCell ref="C3:C4"/>
    <mergeCell ref="F3:F4"/>
    <mergeCell ref="G3:G4"/>
    <mergeCell ref="L3:L4"/>
  </mergeCells>
  <printOptions horizontalCentered="1"/>
  <pageMargins left="0.5511811023622047" right="0.5511811023622047" top="0.8661417322834646" bottom="0.8661417322834646" header="0.5118110236220472" footer="0.5118110236220472"/>
  <pageSetup firstPageNumber="1" useFirstPageNumber="1" horizontalDpi="600" verticalDpi="600" orientation="landscape" paperSize="9" scale="73" r:id="rId1"/>
  <headerFooter alignWithMargins="0">
    <oddFooter>&amp;C&amp;14— 4 —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28"/>
  <sheetViews>
    <sheetView zoomScaleSheetLayoutView="100" zoomScalePageLayoutView="0" workbookViewId="0" topLeftCell="A10">
      <selection activeCell="E5" sqref="E5"/>
    </sheetView>
  </sheetViews>
  <sheetFormatPr defaultColWidth="9.00390625" defaultRowHeight="14.25"/>
  <cols>
    <col min="1" max="1" width="8.50390625" style="54" customWidth="1"/>
    <col min="2" max="2" width="10.75390625" style="54" customWidth="1"/>
    <col min="3" max="3" width="35.375" style="54" customWidth="1"/>
    <col min="4" max="4" width="15.50390625" style="54" customWidth="1"/>
    <col min="5" max="5" width="15.125" style="54" customWidth="1"/>
    <col min="6" max="6" width="15.875" style="54" customWidth="1"/>
    <col min="7" max="16384" width="9.00390625" style="54" customWidth="1"/>
  </cols>
  <sheetData>
    <row r="1" spans="1:2" ht="19.5" customHeight="1">
      <c r="A1" s="92" t="s">
        <v>29</v>
      </c>
      <c r="B1" s="55"/>
    </row>
    <row r="2" spans="1:5" ht="37.5" customHeight="1">
      <c r="A2" s="113" t="s">
        <v>30</v>
      </c>
      <c r="B2" s="113"/>
      <c r="C2" s="113"/>
      <c r="D2" s="113"/>
      <c r="E2" s="113"/>
    </row>
    <row r="3" spans="1:5" s="52" customFormat="1" ht="37.5" customHeight="1">
      <c r="A3" s="93" t="s">
        <v>31</v>
      </c>
      <c r="B3" s="93" t="s">
        <v>31</v>
      </c>
      <c r="C3" s="93" t="s">
        <v>32</v>
      </c>
      <c r="D3" s="93" t="s">
        <v>33</v>
      </c>
      <c r="E3" s="93" t="s">
        <v>34</v>
      </c>
    </row>
    <row r="4" spans="1:5" s="53" customFormat="1" ht="30" customHeight="1">
      <c r="A4" s="90"/>
      <c r="B4" s="90" t="s">
        <v>211</v>
      </c>
      <c r="C4" s="91"/>
      <c r="D4" s="91">
        <v>42</v>
      </c>
      <c r="E4" s="91">
        <v>12102</v>
      </c>
    </row>
    <row r="5" spans="1:5" ht="27" customHeight="1">
      <c r="A5" s="10">
        <v>1</v>
      </c>
      <c r="B5" s="94" t="s">
        <v>16</v>
      </c>
      <c r="C5" s="95" t="s">
        <v>35</v>
      </c>
      <c r="D5" s="10"/>
      <c r="E5" s="10">
        <v>83</v>
      </c>
    </row>
    <row r="6" spans="1:5" ht="27" customHeight="1">
      <c r="A6" s="10">
        <v>2</v>
      </c>
      <c r="B6" s="94" t="s">
        <v>17</v>
      </c>
      <c r="C6" s="95" t="s">
        <v>36</v>
      </c>
      <c r="D6" s="10">
        <v>4</v>
      </c>
      <c r="E6" s="10">
        <v>750</v>
      </c>
    </row>
    <row r="7" spans="1:5" ht="27" customHeight="1">
      <c r="A7" s="10">
        <v>3</v>
      </c>
      <c r="B7" s="112" t="s">
        <v>19</v>
      </c>
      <c r="C7" s="96" t="s">
        <v>37</v>
      </c>
      <c r="D7" s="10"/>
      <c r="E7" s="56">
        <v>139</v>
      </c>
    </row>
    <row r="8" spans="1:5" ht="27" customHeight="1">
      <c r="A8" s="10">
        <v>4</v>
      </c>
      <c r="B8" s="111"/>
      <c r="C8" s="95" t="s">
        <v>38</v>
      </c>
      <c r="D8" s="10">
        <v>4</v>
      </c>
      <c r="E8" s="57">
        <v>610</v>
      </c>
    </row>
    <row r="9" spans="1:5" ht="27" customHeight="1">
      <c r="A9" s="10">
        <v>5</v>
      </c>
      <c r="B9" s="94" t="s">
        <v>20</v>
      </c>
      <c r="C9" s="95" t="s">
        <v>39</v>
      </c>
      <c r="D9" s="10"/>
      <c r="E9" s="10">
        <v>97</v>
      </c>
    </row>
    <row r="10" spans="1:5" ht="27" customHeight="1">
      <c r="A10" s="10">
        <v>6</v>
      </c>
      <c r="B10" s="94" t="s">
        <v>21</v>
      </c>
      <c r="C10" s="95" t="s">
        <v>40</v>
      </c>
      <c r="D10" s="10">
        <v>2</v>
      </c>
      <c r="E10" s="10">
        <v>1100</v>
      </c>
    </row>
    <row r="11" spans="1:5" ht="27" customHeight="1">
      <c r="A11" s="10">
        <v>7</v>
      </c>
      <c r="B11" s="112" t="s">
        <v>22</v>
      </c>
      <c r="C11" s="95" t="s">
        <v>41</v>
      </c>
      <c r="D11" s="10"/>
      <c r="E11" s="56">
        <v>134</v>
      </c>
    </row>
    <row r="12" spans="1:5" ht="27" customHeight="1">
      <c r="A12" s="10">
        <v>8</v>
      </c>
      <c r="B12" s="111"/>
      <c r="C12" s="95" t="s">
        <v>42</v>
      </c>
      <c r="D12" s="10"/>
      <c r="E12" s="56">
        <v>100</v>
      </c>
    </row>
    <row r="13" spans="1:5" ht="27" customHeight="1">
      <c r="A13" s="10">
        <v>9</v>
      </c>
      <c r="B13" s="111"/>
      <c r="C13" s="95" t="s">
        <v>43</v>
      </c>
      <c r="D13" s="10">
        <v>3</v>
      </c>
      <c r="E13" s="57">
        <v>538</v>
      </c>
    </row>
    <row r="14" spans="1:5" ht="27" customHeight="1">
      <c r="A14" s="10">
        <v>10</v>
      </c>
      <c r="B14" s="111"/>
      <c r="C14" s="97" t="s">
        <v>44</v>
      </c>
      <c r="D14" s="10">
        <v>3</v>
      </c>
      <c r="E14" s="57">
        <v>638</v>
      </c>
    </row>
    <row r="15" spans="1:5" ht="27" customHeight="1">
      <c r="A15" s="10">
        <v>11</v>
      </c>
      <c r="B15" s="111"/>
      <c r="C15" s="95" t="s">
        <v>45</v>
      </c>
      <c r="D15" s="10">
        <v>2</v>
      </c>
      <c r="E15" s="57">
        <v>1000</v>
      </c>
    </row>
    <row r="16" spans="1:5" ht="27" customHeight="1">
      <c r="A16" s="10">
        <v>12</v>
      </c>
      <c r="B16" s="112" t="s">
        <v>23</v>
      </c>
      <c r="C16" s="95" t="s">
        <v>46</v>
      </c>
      <c r="D16" s="10">
        <v>4</v>
      </c>
      <c r="E16" s="57">
        <v>670</v>
      </c>
    </row>
    <row r="17" spans="1:5" ht="27" customHeight="1">
      <c r="A17" s="10">
        <v>13</v>
      </c>
      <c r="B17" s="111"/>
      <c r="C17" s="97" t="s">
        <v>47</v>
      </c>
      <c r="D17" s="10">
        <v>3</v>
      </c>
      <c r="E17" s="57">
        <v>1500</v>
      </c>
    </row>
    <row r="18" spans="1:5" ht="27" customHeight="1">
      <c r="A18" s="10">
        <v>14</v>
      </c>
      <c r="B18" s="111"/>
      <c r="C18" s="96" t="s">
        <v>48</v>
      </c>
      <c r="D18" s="10">
        <v>5</v>
      </c>
      <c r="E18" s="57">
        <v>750</v>
      </c>
    </row>
    <row r="19" spans="1:5" ht="27" customHeight="1">
      <c r="A19" s="10">
        <v>15</v>
      </c>
      <c r="B19" s="112" t="s">
        <v>212</v>
      </c>
      <c r="C19" s="98" t="s">
        <v>49</v>
      </c>
      <c r="D19" s="10">
        <v>2</v>
      </c>
      <c r="E19" s="57">
        <v>1100</v>
      </c>
    </row>
    <row r="20" spans="1:5" ht="27" customHeight="1">
      <c r="A20" s="10">
        <v>16</v>
      </c>
      <c r="B20" s="111"/>
      <c r="C20" s="98" t="s">
        <v>50</v>
      </c>
      <c r="D20" s="10">
        <v>2</v>
      </c>
      <c r="E20" s="10">
        <v>845</v>
      </c>
    </row>
    <row r="21" spans="1:5" ht="27" customHeight="1">
      <c r="A21" s="10">
        <v>17</v>
      </c>
      <c r="B21" s="112" t="s">
        <v>25</v>
      </c>
      <c r="C21" s="96" t="s">
        <v>51</v>
      </c>
      <c r="D21" s="10"/>
      <c r="E21" s="56">
        <v>130</v>
      </c>
    </row>
    <row r="22" spans="1:5" ht="27" customHeight="1">
      <c r="A22" s="10">
        <v>18</v>
      </c>
      <c r="B22" s="111"/>
      <c r="C22" s="97" t="s">
        <v>52</v>
      </c>
      <c r="D22" s="10">
        <v>2</v>
      </c>
      <c r="E22" s="57">
        <v>310</v>
      </c>
    </row>
    <row r="23" spans="1:5" ht="27" customHeight="1">
      <c r="A23" s="10">
        <v>19</v>
      </c>
      <c r="B23" s="111"/>
      <c r="C23" s="96" t="s">
        <v>53</v>
      </c>
      <c r="D23" s="10">
        <v>4</v>
      </c>
      <c r="E23" s="57">
        <v>145</v>
      </c>
    </row>
    <row r="24" spans="1:5" ht="27" customHeight="1">
      <c r="A24" s="10">
        <v>20</v>
      </c>
      <c r="B24" s="112" t="s">
        <v>26</v>
      </c>
      <c r="C24" s="99" t="s">
        <v>54</v>
      </c>
      <c r="D24" s="10"/>
      <c r="E24" s="56">
        <v>119</v>
      </c>
    </row>
    <row r="25" spans="1:5" ht="27" customHeight="1">
      <c r="A25" s="10">
        <v>21</v>
      </c>
      <c r="B25" s="111"/>
      <c r="C25" s="99" t="s">
        <v>55</v>
      </c>
      <c r="D25" s="10"/>
      <c r="E25" s="56">
        <v>140</v>
      </c>
    </row>
    <row r="26" spans="1:5" ht="27" customHeight="1">
      <c r="A26" s="10">
        <v>22</v>
      </c>
      <c r="B26" s="111"/>
      <c r="C26" s="98" t="s">
        <v>56</v>
      </c>
      <c r="D26" s="10">
        <v>2</v>
      </c>
      <c r="E26" s="10">
        <v>980</v>
      </c>
    </row>
    <row r="27" spans="1:5" ht="27" customHeight="1">
      <c r="A27" s="10">
        <v>23</v>
      </c>
      <c r="B27" s="112" t="s">
        <v>27</v>
      </c>
      <c r="C27" s="100" t="s">
        <v>57</v>
      </c>
      <c r="D27" s="10"/>
      <c r="E27" s="56">
        <v>113</v>
      </c>
    </row>
    <row r="28" spans="1:5" ht="27" customHeight="1">
      <c r="A28" s="10">
        <v>24</v>
      </c>
      <c r="B28" s="111"/>
      <c r="C28" s="96" t="s">
        <v>58</v>
      </c>
      <c r="D28" s="10"/>
      <c r="E28" s="56">
        <v>111</v>
      </c>
    </row>
  </sheetData>
  <sheetProtection/>
  <mergeCells count="8">
    <mergeCell ref="B24:B26"/>
    <mergeCell ref="B27:B28"/>
    <mergeCell ref="A2:E2"/>
    <mergeCell ref="B7:B8"/>
    <mergeCell ref="B11:B15"/>
    <mergeCell ref="B16:B18"/>
    <mergeCell ref="B19:B20"/>
    <mergeCell ref="B21:B23"/>
  </mergeCells>
  <printOptions horizontalCentered="1"/>
  <pageMargins left="0.5905511811023623" right="0.5905511811023623" top="0.984251968503937" bottom="0.984251968503937" header="0.35433070866141736" footer="0.35433070866141736"/>
  <pageSetup firstPageNumber="1" useFirstPageNumber="1" fitToWidth="0" horizontalDpi="600" verticalDpi="600" orientation="portrait" paperSize="9" scale="88" r:id="rId1"/>
  <headerFooter alignWithMargins="0">
    <oddFooter>&amp;C&amp;14— 5 —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15"/>
  <sheetViews>
    <sheetView zoomScaleSheetLayoutView="100" zoomScalePageLayoutView="0" workbookViewId="0" topLeftCell="A1">
      <selection activeCell="D5" sqref="D5:D7"/>
    </sheetView>
  </sheetViews>
  <sheetFormatPr defaultColWidth="9.00390625" defaultRowHeight="14.25"/>
  <cols>
    <col min="1" max="1" width="8.75390625" style="37" customWidth="1"/>
    <col min="2" max="2" width="12.625" style="37" customWidth="1"/>
    <col min="3" max="3" width="11.50390625" style="37" customWidth="1"/>
    <col min="4" max="4" width="14.75390625" style="37" customWidth="1"/>
    <col min="5" max="5" width="14.375" style="37" customWidth="1"/>
    <col min="6" max="6" width="14.625" style="37" customWidth="1"/>
    <col min="7" max="7" width="19.375" style="37" customWidth="1"/>
    <col min="8" max="8" width="19.25390625" style="37" customWidth="1"/>
    <col min="9" max="16384" width="9.00390625" style="37" customWidth="1"/>
  </cols>
  <sheetData>
    <row r="1" ht="18.75">
      <c r="A1" s="101" t="s">
        <v>213</v>
      </c>
    </row>
    <row r="2" spans="1:8" ht="39" customHeight="1">
      <c r="A2" s="103" t="s">
        <v>61</v>
      </c>
      <c r="B2" s="103"/>
      <c r="C2" s="103"/>
      <c r="D2" s="103"/>
      <c r="E2" s="103"/>
      <c r="F2" s="103"/>
      <c r="G2" s="104"/>
      <c r="H2" s="104"/>
    </row>
    <row r="3" spans="1:8" ht="16.5" customHeight="1">
      <c r="A3" s="46"/>
      <c r="B3" s="46"/>
      <c r="C3" s="46"/>
      <c r="D3" s="46"/>
      <c r="E3" s="46"/>
      <c r="F3" s="46"/>
      <c r="G3" s="47"/>
      <c r="H3" s="48" t="s">
        <v>62</v>
      </c>
    </row>
    <row r="4" spans="1:8" ht="33" customHeight="1">
      <c r="A4" s="115" t="s">
        <v>63</v>
      </c>
      <c r="B4" s="115" t="s">
        <v>64</v>
      </c>
      <c r="C4" s="115" t="s">
        <v>65</v>
      </c>
      <c r="D4" s="116" t="s">
        <v>66</v>
      </c>
      <c r="E4" s="116"/>
      <c r="F4" s="117"/>
      <c r="G4" s="49" t="s">
        <v>67</v>
      </c>
      <c r="H4" s="50"/>
    </row>
    <row r="5" spans="1:8" ht="15.75">
      <c r="A5" s="115" t="s">
        <v>68</v>
      </c>
      <c r="B5" s="115"/>
      <c r="C5" s="115"/>
      <c r="D5" s="118" t="s">
        <v>69</v>
      </c>
      <c r="E5" s="115" t="s">
        <v>70</v>
      </c>
      <c r="F5" s="115" t="s">
        <v>71</v>
      </c>
      <c r="G5" s="115" t="s">
        <v>69</v>
      </c>
      <c r="H5" s="115" t="s">
        <v>72</v>
      </c>
    </row>
    <row r="6" spans="1:8" ht="15.75">
      <c r="A6" s="115"/>
      <c r="B6" s="115"/>
      <c r="C6" s="115"/>
      <c r="D6" s="118"/>
      <c r="E6" s="115"/>
      <c r="F6" s="115"/>
      <c r="G6" s="115"/>
      <c r="H6" s="115"/>
    </row>
    <row r="7" spans="1:8" ht="10.5" customHeight="1">
      <c r="A7" s="115"/>
      <c r="B7" s="115"/>
      <c r="C7" s="115"/>
      <c r="D7" s="118"/>
      <c r="E7" s="115"/>
      <c r="F7" s="115"/>
      <c r="G7" s="115"/>
      <c r="H7" s="115"/>
    </row>
    <row r="8" spans="1:8" ht="27" customHeight="1">
      <c r="A8" s="114" t="s">
        <v>73</v>
      </c>
      <c r="B8" s="114"/>
      <c r="C8" s="38">
        <f>D8+G8</f>
        <v>4300</v>
      </c>
      <c r="D8" s="38">
        <f>SUM(D9:D15)</f>
        <v>3300</v>
      </c>
      <c r="E8" s="38">
        <f>SUM(E9:E15)</f>
        <v>1418</v>
      </c>
      <c r="F8" s="38">
        <f>SUM(F9:F15)</f>
        <v>4718</v>
      </c>
      <c r="G8" s="38">
        <v>1000</v>
      </c>
      <c r="H8" s="39"/>
    </row>
    <row r="9" spans="1:8" ht="27" customHeight="1">
      <c r="A9" s="42">
        <v>1</v>
      </c>
      <c r="B9" s="42" t="s">
        <v>74</v>
      </c>
      <c r="C9" s="42">
        <f>D9+G9</f>
        <v>600</v>
      </c>
      <c r="D9" s="42">
        <v>600</v>
      </c>
      <c r="E9" s="42">
        <v>257</v>
      </c>
      <c r="F9" s="42">
        <v>857</v>
      </c>
      <c r="G9" s="38"/>
      <c r="H9" s="42" t="s">
        <v>75</v>
      </c>
    </row>
    <row r="10" spans="1:8" ht="27" customHeight="1">
      <c r="A10" s="42">
        <v>2</v>
      </c>
      <c r="B10" s="42" t="s">
        <v>76</v>
      </c>
      <c r="C10" s="42">
        <f>D10+G10</f>
        <v>1500</v>
      </c>
      <c r="D10" s="42">
        <v>500</v>
      </c>
      <c r="E10" s="42">
        <v>215</v>
      </c>
      <c r="F10" s="42">
        <v>715</v>
      </c>
      <c r="G10" s="42">
        <v>1000</v>
      </c>
      <c r="H10" s="42" t="s">
        <v>75</v>
      </c>
    </row>
    <row r="11" spans="1:8" ht="27" customHeight="1">
      <c r="A11" s="42">
        <v>3</v>
      </c>
      <c r="B11" s="42" t="s">
        <v>77</v>
      </c>
      <c r="C11" s="42">
        <f>D11+G11</f>
        <v>500</v>
      </c>
      <c r="D11" s="42">
        <v>500</v>
      </c>
      <c r="E11" s="42">
        <v>215</v>
      </c>
      <c r="F11" s="42">
        <v>715</v>
      </c>
      <c r="G11" s="51"/>
      <c r="H11" s="42" t="s">
        <v>75</v>
      </c>
    </row>
    <row r="12" spans="1:8" ht="27" customHeight="1">
      <c r="A12" s="42">
        <v>4</v>
      </c>
      <c r="B12" s="42" t="s">
        <v>78</v>
      </c>
      <c r="C12" s="42">
        <f>D12+G12</f>
        <v>500</v>
      </c>
      <c r="D12" s="42">
        <v>500</v>
      </c>
      <c r="E12" s="42">
        <v>215</v>
      </c>
      <c r="F12" s="42">
        <v>715</v>
      </c>
      <c r="G12" s="51"/>
      <c r="H12" s="42"/>
    </row>
    <row r="13" spans="1:8" ht="27" customHeight="1">
      <c r="A13" s="42">
        <v>5</v>
      </c>
      <c r="B13" s="42" t="s">
        <v>79</v>
      </c>
      <c r="C13" s="42">
        <f>D13+G13</f>
        <v>400</v>
      </c>
      <c r="D13" s="42">
        <v>400</v>
      </c>
      <c r="E13" s="42">
        <v>172</v>
      </c>
      <c r="F13" s="42">
        <v>572</v>
      </c>
      <c r="G13" s="51"/>
      <c r="H13" s="42"/>
    </row>
    <row r="14" spans="1:8" ht="27" customHeight="1">
      <c r="A14" s="42">
        <v>6</v>
      </c>
      <c r="B14" s="42" t="s">
        <v>80</v>
      </c>
      <c r="C14" s="42">
        <f>D14+G14</f>
        <v>400</v>
      </c>
      <c r="D14" s="42">
        <v>400</v>
      </c>
      <c r="E14" s="42">
        <v>172</v>
      </c>
      <c r="F14" s="42">
        <v>572</v>
      </c>
      <c r="G14" s="51"/>
      <c r="H14" s="42" t="s">
        <v>75</v>
      </c>
    </row>
    <row r="15" spans="1:8" ht="27" customHeight="1">
      <c r="A15" s="42">
        <v>7</v>
      </c>
      <c r="B15" s="42" t="s">
        <v>81</v>
      </c>
      <c r="C15" s="42">
        <f>D15+G15</f>
        <v>400</v>
      </c>
      <c r="D15" s="42">
        <v>400</v>
      </c>
      <c r="E15" s="42">
        <v>172</v>
      </c>
      <c r="F15" s="42">
        <v>572</v>
      </c>
      <c r="G15" s="51"/>
      <c r="H15" s="42"/>
    </row>
  </sheetData>
  <sheetProtection/>
  <mergeCells count="11">
    <mergeCell ref="A2:H2"/>
    <mergeCell ref="D4:F4"/>
    <mergeCell ref="D5:D7"/>
    <mergeCell ref="E5:E7"/>
    <mergeCell ref="F5:F7"/>
    <mergeCell ref="A8:B8"/>
    <mergeCell ref="A4:A7"/>
    <mergeCell ref="B4:B7"/>
    <mergeCell ref="C4:C7"/>
    <mergeCell ref="G5:G7"/>
    <mergeCell ref="H5:H7"/>
  </mergeCells>
  <printOptions/>
  <pageMargins left="0.7480314960629921" right="0.7480314960629921" top="0.984251968503937" bottom="0.984251968503937" header="0.5118110236220472" footer="0.5118110236220472"/>
  <pageSetup firstPageNumber="1" useFirstPageNumber="1" horizontalDpi="600" verticalDpi="600" orientation="landscape" paperSize="9" r:id="rId1"/>
  <headerFooter alignWithMargins="0">
    <oddFooter>&amp;C&amp;14— 6 —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18"/>
  <sheetViews>
    <sheetView zoomScaleSheetLayoutView="100" zoomScalePageLayoutView="0" workbookViewId="0" topLeftCell="A1">
      <selection activeCell="E8" sqref="E8"/>
    </sheetView>
  </sheetViews>
  <sheetFormatPr defaultColWidth="9.00390625" defaultRowHeight="14.25"/>
  <cols>
    <col min="1" max="1" width="6.125" style="0" customWidth="1"/>
    <col min="2" max="2" width="11.00390625" style="0" customWidth="1"/>
    <col min="3" max="3" width="9.375" style="0" customWidth="1"/>
    <col min="4" max="4" width="13.75390625" style="0" customWidth="1"/>
    <col min="5" max="5" width="19.75390625" style="0" customWidth="1"/>
    <col min="6" max="6" width="28.00390625" style="0" customWidth="1"/>
    <col min="7" max="7" width="12.75390625" style="0" customWidth="1"/>
    <col min="8" max="8" width="9.625" style="0" customWidth="1"/>
  </cols>
  <sheetData>
    <row r="1" spans="1:8" ht="18.75">
      <c r="A1" s="119" t="s">
        <v>201</v>
      </c>
      <c r="B1" s="119"/>
      <c r="C1" s="37"/>
      <c r="D1" s="37"/>
      <c r="E1" s="37"/>
      <c r="F1" s="37"/>
      <c r="G1" s="37"/>
      <c r="H1" s="37"/>
    </row>
    <row r="2" spans="1:8" ht="24">
      <c r="A2" s="120" t="s">
        <v>82</v>
      </c>
      <c r="B2" s="103"/>
      <c r="C2" s="103"/>
      <c r="D2" s="103"/>
      <c r="E2" s="103"/>
      <c r="F2" s="103"/>
      <c r="G2" s="103"/>
      <c r="H2" s="104"/>
    </row>
    <row r="3" spans="1:8" s="36" customFormat="1" ht="15.75">
      <c r="A3" s="123" t="s">
        <v>31</v>
      </c>
      <c r="B3" s="123" t="s">
        <v>83</v>
      </c>
      <c r="C3" s="125" t="s">
        <v>208</v>
      </c>
      <c r="D3" s="121" t="s">
        <v>84</v>
      </c>
      <c r="E3" s="115"/>
      <c r="F3" s="115"/>
      <c r="G3" s="115"/>
      <c r="H3" s="123" t="s">
        <v>59</v>
      </c>
    </row>
    <row r="4" spans="1:8" s="36" customFormat="1" ht="30">
      <c r="A4" s="124"/>
      <c r="B4" s="124"/>
      <c r="C4" s="115"/>
      <c r="D4" s="43" t="s">
        <v>85</v>
      </c>
      <c r="E4" s="43" t="s">
        <v>86</v>
      </c>
      <c r="F4" s="43" t="s">
        <v>87</v>
      </c>
      <c r="G4" s="43" t="s">
        <v>88</v>
      </c>
      <c r="H4" s="124"/>
    </row>
    <row r="5" spans="1:8" s="36" customFormat="1" ht="18" customHeight="1">
      <c r="A5" s="122" t="s">
        <v>89</v>
      </c>
      <c r="B5" s="114"/>
      <c r="C5" s="38">
        <f>D5+E5+F5+G5</f>
        <v>488</v>
      </c>
      <c r="D5" s="38">
        <f>SUM(D6:D18)</f>
        <v>288</v>
      </c>
      <c r="E5" s="38">
        <f>SUM(E6:E18)</f>
        <v>20</v>
      </c>
      <c r="F5" s="38">
        <f>SUM(F6:F18)</f>
        <v>60</v>
      </c>
      <c r="G5" s="38">
        <f>SUM(G6:G18)</f>
        <v>120</v>
      </c>
      <c r="H5" s="39"/>
    </row>
    <row r="6" spans="1:8" s="36" customFormat="1" ht="18.75" customHeight="1">
      <c r="A6" s="40">
        <v>1</v>
      </c>
      <c r="B6" s="41" t="s">
        <v>15</v>
      </c>
      <c r="C6" s="38">
        <f>D6+E6+F6+G6</f>
        <v>80</v>
      </c>
      <c r="D6" s="44"/>
      <c r="E6" s="40">
        <v>20</v>
      </c>
      <c r="F6" s="40">
        <v>60</v>
      </c>
      <c r="G6" s="44"/>
      <c r="H6" s="42"/>
    </row>
    <row r="7" spans="1:8" s="36" customFormat="1" ht="18.75" customHeight="1">
      <c r="A7" s="40">
        <v>2</v>
      </c>
      <c r="B7" s="41" t="s">
        <v>16</v>
      </c>
      <c r="C7" s="38">
        <f>D7+E7+F7+G7</f>
        <v>34</v>
      </c>
      <c r="D7" s="45">
        <v>24</v>
      </c>
      <c r="E7" s="40"/>
      <c r="F7" s="40"/>
      <c r="G7" s="45">
        <v>10</v>
      </c>
      <c r="H7" s="42"/>
    </row>
    <row r="8" spans="1:8" s="36" customFormat="1" ht="18.75" customHeight="1">
      <c r="A8" s="40">
        <v>3</v>
      </c>
      <c r="B8" s="41" t="s">
        <v>17</v>
      </c>
      <c r="C8" s="38">
        <f>D8+E8+F8+G8</f>
        <v>34</v>
      </c>
      <c r="D8" s="45">
        <v>24</v>
      </c>
      <c r="E8" s="40"/>
      <c r="F8" s="40"/>
      <c r="G8" s="45">
        <v>10</v>
      </c>
      <c r="H8" s="42"/>
    </row>
    <row r="9" spans="1:8" s="36" customFormat="1" ht="18.75" customHeight="1">
      <c r="A9" s="40">
        <v>4</v>
      </c>
      <c r="B9" s="41" t="s">
        <v>18</v>
      </c>
      <c r="C9" s="38">
        <f>D9+E9+F9+G9</f>
        <v>34</v>
      </c>
      <c r="D9" s="45">
        <v>24</v>
      </c>
      <c r="E9" s="40"/>
      <c r="F9" s="40"/>
      <c r="G9" s="45">
        <v>10</v>
      </c>
      <c r="H9" s="42"/>
    </row>
    <row r="10" spans="1:8" s="36" customFormat="1" ht="18.75" customHeight="1">
      <c r="A10" s="40">
        <v>5</v>
      </c>
      <c r="B10" s="41" t="s">
        <v>19</v>
      </c>
      <c r="C10" s="38">
        <f>D10+E10+F10+G10</f>
        <v>34</v>
      </c>
      <c r="D10" s="45">
        <v>24</v>
      </c>
      <c r="E10" s="40"/>
      <c r="F10" s="40"/>
      <c r="G10" s="45">
        <v>10</v>
      </c>
      <c r="H10" s="42"/>
    </row>
    <row r="11" spans="1:8" s="36" customFormat="1" ht="18.75" customHeight="1">
      <c r="A11" s="40">
        <v>6</v>
      </c>
      <c r="B11" s="41" t="s">
        <v>20</v>
      </c>
      <c r="C11" s="38">
        <f>D11+E11+F11+G11</f>
        <v>34</v>
      </c>
      <c r="D11" s="45">
        <v>24</v>
      </c>
      <c r="E11" s="40"/>
      <c r="F11" s="40"/>
      <c r="G11" s="45">
        <v>10</v>
      </c>
      <c r="H11" s="42"/>
    </row>
    <row r="12" spans="1:8" s="36" customFormat="1" ht="18.75" customHeight="1">
      <c r="A12" s="40">
        <v>7</v>
      </c>
      <c r="B12" s="41" t="s">
        <v>21</v>
      </c>
      <c r="C12" s="38">
        <f>D12+E12+F12+G12</f>
        <v>34</v>
      </c>
      <c r="D12" s="45">
        <v>24</v>
      </c>
      <c r="E12" s="40"/>
      <c r="F12" s="40"/>
      <c r="G12" s="45">
        <v>10</v>
      </c>
      <c r="H12" s="42"/>
    </row>
    <row r="13" spans="1:8" s="36" customFormat="1" ht="18.75" customHeight="1">
      <c r="A13" s="40">
        <v>8</v>
      </c>
      <c r="B13" s="41" t="s">
        <v>22</v>
      </c>
      <c r="C13" s="38">
        <f>D13+E13+F13+G13</f>
        <v>34</v>
      </c>
      <c r="D13" s="45">
        <v>24</v>
      </c>
      <c r="E13" s="40"/>
      <c r="F13" s="40"/>
      <c r="G13" s="45">
        <v>10</v>
      </c>
      <c r="H13" s="42"/>
    </row>
    <row r="14" spans="1:8" s="36" customFormat="1" ht="18.75" customHeight="1">
      <c r="A14" s="40">
        <v>9</v>
      </c>
      <c r="B14" s="41" t="s">
        <v>23</v>
      </c>
      <c r="C14" s="38">
        <f>D14+E14+F14+G14</f>
        <v>34</v>
      </c>
      <c r="D14" s="45">
        <v>24</v>
      </c>
      <c r="E14" s="40"/>
      <c r="F14" s="40"/>
      <c r="G14" s="45">
        <v>10</v>
      </c>
      <c r="H14" s="42"/>
    </row>
    <row r="15" spans="1:8" s="36" customFormat="1" ht="18.75" customHeight="1">
      <c r="A15" s="40">
        <v>10</v>
      </c>
      <c r="B15" s="41" t="s">
        <v>90</v>
      </c>
      <c r="C15" s="38">
        <f>D15+E15+F15+G15</f>
        <v>34</v>
      </c>
      <c r="D15" s="45">
        <v>24</v>
      </c>
      <c r="E15" s="40"/>
      <c r="F15" s="40"/>
      <c r="G15" s="45">
        <v>10</v>
      </c>
      <c r="H15" s="42"/>
    </row>
    <row r="16" spans="1:8" s="36" customFormat="1" ht="18.75" customHeight="1">
      <c r="A16" s="40">
        <v>11</v>
      </c>
      <c r="B16" s="41" t="s">
        <v>25</v>
      </c>
      <c r="C16" s="38">
        <f>D16+E16+F16+G16</f>
        <v>34</v>
      </c>
      <c r="D16" s="45">
        <v>24</v>
      </c>
      <c r="E16" s="40"/>
      <c r="F16" s="40"/>
      <c r="G16" s="45">
        <v>10</v>
      </c>
      <c r="H16" s="42"/>
    </row>
    <row r="17" spans="1:8" s="36" customFormat="1" ht="18.75" customHeight="1">
      <c r="A17" s="40">
        <v>12</v>
      </c>
      <c r="B17" s="41" t="s">
        <v>26</v>
      </c>
      <c r="C17" s="38">
        <f>D17+E17+F17+G17</f>
        <v>34</v>
      </c>
      <c r="D17" s="45">
        <v>24</v>
      </c>
      <c r="E17" s="40"/>
      <c r="F17" s="40"/>
      <c r="G17" s="45">
        <v>10</v>
      </c>
      <c r="H17" s="42"/>
    </row>
    <row r="18" spans="1:8" s="36" customFormat="1" ht="18.75" customHeight="1">
      <c r="A18" s="40">
        <v>13</v>
      </c>
      <c r="B18" s="41" t="s">
        <v>27</v>
      </c>
      <c r="C18" s="38">
        <f>D18+E18+F18+G18</f>
        <v>34</v>
      </c>
      <c r="D18" s="45">
        <v>24</v>
      </c>
      <c r="E18" s="40"/>
      <c r="F18" s="40"/>
      <c r="G18" s="45">
        <v>10</v>
      </c>
      <c r="H18" s="42"/>
    </row>
  </sheetData>
  <sheetProtection/>
  <mergeCells count="8">
    <mergeCell ref="A1:B1"/>
    <mergeCell ref="A2:H2"/>
    <mergeCell ref="D3:G3"/>
    <mergeCell ref="A5:B5"/>
    <mergeCell ref="A3:A4"/>
    <mergeCell ref="B3:B4"/>
    <mergeCell ref="C3:C4"/>
    <mergeCell ref="H3:H4"/>
  </mergeCells>
  <printOptions horizontalCentered="1"/>
  <pageMargins left="0.5905511811023623" right="0.5905511811023623" top="0.984251968503937" bottom="0.984251968503937" header="0.5118110236220472" footer="0.5118110236220472"/>
  <pageSetup firstPageNumber="1" useFirstPageNumber="1" horizontalDpi="600" verticalDpi="600" orientation="landscape" paperSize="9" r:id="rId1"/>
  <headerFooter alignWithMargins="0">
    <oddFooter>&amp;C&amp;14— 7 —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E16"/>
  <sheetViews>
    <sheetView zoomScaleSheetLayoutView="100" zoomScalePageLayoutView="0" workbookViewId="0" topLeftCell="A1">
      <selection activeCell="D3" sqref="D3"/>
    </sheetView>
  </sheetViews>
  <sheetFormatPr defaultColWidth="9.00390625" defaultRowHeight="14.25"/>
  <cols>
    <col min="1" max="1" width="17.375" style="0" customWidth="1"/>
    <col min="2" max="2" width="19.125" style="0" customWidth="1"/>
    <col min="3" max="3" width="18.875" style="0" customWidth="1"/>
    <col min="4" max="4" width="46.625" style="0" customWidth="1"/>
    <col min="5" max="5" width="12.625" style="0" customWidth="1"/>
  </cols>
  <sheetData>
    <row r="1" spans="1:5" ht="15.75">
      <c r="A1" s="29" t="s">
        <v>202</v>
      </c>
      <c r="B1" s="37"/>
      <c r="C1" s="37"/>
      <c r="D1" s="37"/>
      <c r="E1" s="37"/>
    </row>
    <row r="2" spans="1:5" ht="51" customHeight="1">
      <c r="A2" s="120" t="s">
        <v>91</v>
      </c>
      <c r="B2" s="103"/>
      <c r="C2" s="103"/>
      <c r="D2" s="104"/>
      <c r="E2" s="104"/>
    </row>
    <row r="3" spans="1:5" s="36" customFormat="1" ht="54" customHeight="1">
      <c r="A3" s="30" t="s">
        <v>31</v>
      </c>
      <c r="B3" s="30" t="s">
        <v>83</v>
      </c>
      <c r="C3" s="31" t="s">
        <v>60</v>
      </c>
      <c r="D3" s="31" t="s">
        <v>92</v>
      </c>
      <c r="E3" s="30" t="s">
        <v>59</v>
      </c>
    </row>
    <row r="4" spans="1:5" s="36" customFormat="1" ht="24" customHeight="1">
      <c r="A4" s="122" t="s">
        <v>89</v>
      </c>
      <c r="B4" s="114"/>
      <c r="C4" s="38">
        <f>D4</f>
        <v>124</v>
      </c>
      <c r="D4" s="38">
        <v>124</v>
      </c>
      <c r="E4" s="39"/>
    </row>
    <row r="5" spans="1:5" s="36" customFormat="1" ht="24" customHeight="1">
      <c r="A5" s="40">
        <v>1</v>
      </c>
      <c r="B5" s="41" t="s">
        <v>16</v>
      </c>
      <c r="C5" s="38">
        <f>D5</f>
        <v>7</v>
      </c>
      <c r="D5" s="42">
        <v>7</v>
      </c>
      <c r="E5" s="42"/>
    </row>
    <row r="6" spans="1:5" s="36" customFormat="1" ht="24" customHeight="1">
      <c r="A6" s="40">
        <v>2</v>
      </c>
      <c r="B6" s="41" t="s">
        <v>17</v>
      </c>
      <c r="C6" s="38">
        <f>D6</f>
        <v>7</v>
      </c>
      <c r="D6" s="42">
        <v>7</v>
      </c>
      <c r="E6" s="42"/>
    </row>
    <row r="7" spans="1:5" s="36" customFormat="1" ht="24" customHeight="1">
      <c r="A7" s="40">
        <v>3</v>
      </c>
      <c r="B7" s="41" t="s">
        <v>18</v>
      </c>
      <c r="C7" s="38">
        <f>D7</f>
        <v>15</v>
      </c>
      <c r="D7" s="42">
        <v>15</v>
      </c>
      <c r="E7" s="42"/>
    </row>
    <row r="8" spans="1:5" s="36" customFormat="1" ht="24" customHeight="1">
      <c r="A8" s="40">
        <v>4</v>
      </c>
      <c r="B8" s="41" t="s">
        <v>19</v>
      </c>
      <c r="C8" s="38">
        <f>D8</f>
        <v>15</v>
      </c>
      <c r="D8" s="42">
        <v>15</v>
      </c>
      <c r="E8" s="42"/>
    </row>
    <row r="9" spans="1:5" s="36" customFormat="1" ht="24" customHeight="1">
      <c r="A9" s="40">
        <v>5</v>
      </c>
      <c r="B9" s="41" t="s">
        <v>20</v>
      </c>
      <c r="C9" s="38">
        <f>D9</f>
        <v>15</v>
      </c>
      <c r="D9" s="42">
        <v>15</v>
      </c>
      <c r="E9" s="42"/>
    </row>
    <row r="10" spans="1:5" s="36" customFormat="1" ht="24" customHeight="1">
      <c r="A10" s="40">
        <v>6</v>
      </c>
      <c r="B10" s="41" t="s">
        <v>21</v>
      </c>
      <c r="C10" s="38">
        <f>D10</f>
        <v>7</v>
      </c>
      <c r="D10" s="42">
        <v>7</v>
      </c>
      <c r="E10" s="42"/>
    </row>
    <row r="11" spans="1:5" s="36" customFormat="1" ht="24" customHeight="1">
      <c r="A11" s="40">
        <v>7</v>
      </c>
      <c r="B11" s="41" t="s">
        <v>22</v>
      </c>
      <c r="C11" s="38">
        <f>D11</f>
        <v>7</v>
      </c>
      <c r="D11" s="42">
        <v>7</v>
      </c>
      <c r="E11" s="42"/>
    </row>
    <row r="12" spans="1:5" s="36" customFormat="1" ht="24" customHeight="1">
      <c r="A12" s="40">
        <v>8</v>
      </c>
      <c r="B12" s="41" t="s">
        <v>23</v>
      </c>
      <c r="C12" s="38">
        <f>D12</f>
        <v>7</v>
      </c>
      <c r="D12" s="42">
        <v>7</v>
      </c>
      <c r="E12" s="42"/>
    </row>
    <row r="13" spans="1:5" s="36" customFormat="1" ht="24" customHeight="1">
      <c r="A13" s="40">
        <v>9</v>
      </c>
      <c r="B13" s="41" t="s">
        <v>90</v>
      </c>
      <c r="C13" s="38">
        <f>D13</f>
        <v>7</v>
      </c>
      <c r="D13" s="42">
        <v>7</v>
      </c>
      <c r="E13" s="42"/>
    </row>
    <row r="14" spans="1:5" s="36" customFormat="1" ht="24" customHeight="1">
      <c r="A14" s="40">
        <v>10</v>
      </c>
      <c r="B14" s="41" t="s">
        <v>25</v>
      </c>
      <c r="C14" s="38">
        <f>D14</f>
        <v>7</v>
      </c>
      <c r="D14" s="42">
        <v>7</v>
      </c>
      <c r="E14" s="42"/>
    </row>
    <row r="15" spans="1:5" s="36" customFormat="1" ht="24" customHeight="1">
      <c r="A15" s="40">
        <v>11</v>
      </c>
      <c r="B15" s="41" t="s">
        <v>26</v>
      </c>
      <c r="C15" s="38">
        <f>D15</f>
        <v>15</v>
      </c>
      <c r="D15" s="42">
        <v>15</v>
      </c>
      <c r="E15" s="42"/>
    </row>
    <row r="16" spans="1:5" s="36" customFormat="1" ht="24" customHeight="1">
      <c r="A16" s="40">
        <v>12</v>
      </c>
      <c r="B16" s="41" t="s">
        <v>27</v>
      </c>
      <c r="C16" s="38">
        <f>D16</f>
        <v>15</v>
      </c>
      <c r="D16" s="42">
        <v>15</v>
      </c>
      <c r="E16" s="42"/>
    </row>
  </sheetData>
  <sheetProtection/>
  <mergeCells count="2">
    <mergeCell ref="A2:E2"/>
    <mergeCell ref="A4:B4"/>
  </mergeCells>
  <printOptions horizontalCentered="1"/>
  <pageMargins left="0.5905511811023623" right="0.5905511811023623" top="0.9055118110236221" bottom="0.984251968503937" header="0.5118110236220472" footer="0.5118110236220472"/>
  <pageSetup firstPageNumber="1" useFirstPageNumber="1" horizontalDpi="600" verticalDpi="600" orientation="landscape" paperSize="9" r:id="rId1"/>
  <headerFooter alignWithMargins="0">
    <oddFooter>&amp;C&amp;14— 8 —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"/>
  <sheetViews>
    <sheetView zoomScaleSheetLayoutView="100" zoomScalePageLayoutView="0" workbookViewId="0" topLeftCell="A1">
      <selection activeCell="D15" sqref="D15"/>
    </sheetView>
  </sheetViews>
  <sheetFormatPr defaultColWidth="9.00390625" defaultRowHeight="14.25"/>
  <cols>
    <col min="1" max="1" width="8.75390625" style="0" customWidth="1"/>
    <col min="2" max="3" width="13.125" style="0" customWidth="1"/>
    <col min="4" max="4" width="24.50390625" style="0" customWidth="1"/>
    <col min="5" max="5" width="15.75390625" style="0" customWidth="1"/>
    <col min="6" max="6" width="26.625" style="0" customWidth="1"/>
    <col min="7" max="7" width="21.375" style="0" customWidth="1"/>
  </cols>
  <sheetData>
    <row r="1" ht="21" customHeight="1">
      <c r="A1" s="29" t="s">
        <v>203</v>
      </c>
    </row>
    <row r="2" spans="1:7" ht="51" customHeight="1">
      <c r="A2" s="103" t="s">
        <v>93</v>
      </c>
      <c r="B2" s="103"/>
      <c r="C2" s="103"/>
      <c r="D2" s="104"/>
      <c r="E2" s="104"/>
      <c r="F2" s="104"/>
      <c r="G2" s="104"/>
    </row>
    <row r="3" spans="1:7" ht="51" customHeight="1">
      <c r="A3" s="129" t="s">
        <v>31</v>
      </c>
      <c r="B3" s="129" t="s">
        <v>83</v>
      </c>
      <c r="C3" s="129" t="s">
        <v>94</v>
      </c>
      <c r="D3" s="30" t="s">
        <v>95</v>
      </c>
      <c r="E3" s="126" t="s">
        <v>96</v>
      </c>
      <c r="F3" s="127"/>
      <c r="G3" s="123" t="s">
        <v>97</v>
      </c>
    </row>
    <row r="4" spans="1:7" ht="45" customHeight="1">
      <c r="A4" s="130" t="s">
        <v>31</v>
      </c>
      <c r="B4" s="130"/>
      <c r="C4" s="130"/>
      <c r="D4" s="31" t="s">
        <v>98</v>
      </c>
      <c r="E4" s="31" t="s">
        <v>99</v>
      </c>
      <c r="F4" s="31" t="s">
        <v>100</v>
      </c>
      <c r="G4" s="124"/>
    </row>
    <row r="5" spans="1:7" ht="36" customHeight="1">
      <c r="A5" s="128" t="s">
        <v>89</v>
      </c>
      <c r="B5" s="128"/>
      <c r="C5" s="32">
        <f>D5+E5+G5</f>
        <v>2078</v>
      </c>
      <c r="D5" s="33">
        <v>240</v>
      </c>
      <c r="E5" s="33">
        <v>688</v>
      </c>
      <c r="F5" s="33">
        <v>209</v>
      </c>
      <c r="G5" s="33">
        <v>1150</v>
      </c>
    </row>
    <row r="6" spans="1:7" ht="36" customHeight="1">
      <c r="A6" s="34">
        <v>1</v>
      </c>
      <c r="B6" s="34" t="s">
        <v>15</v>
      </c>
      <c r="C6" s="35">
        <f>D6+E6+G6</f>
        <v>688</v>
      </c>
      <c r="D6" s="35"/>
      <c r="E6" s="35">
        <v>688</v>
      </c>
      <c r="F6" s="35">
        <v>209</v>
      </c>
      <c r="G6" s="35"/>
    </row>
    <row r="7" spans="1:7" ht="36" customHeight="1">
      <c r="A7" s="34">
        <v>2</v>
      </c>
      <c r="B7" s="34" t="s">
        <v>20</v>
      </c>
      <c r="C7" s="35">
        <f>D7+E7+G7</f>
        <v>120</v>
      </c>
      <c r="D7" s="35">
        <v>120</v>
      </c>
      <c r="E7" s="35"/>
      <c r="F7" s="35"/>
      <c r="G7" s="35"/>
    </row>
    <row r="8" spans="1:7" ht="36" customHeight="1">
      <c r="A8" s="34">
        <v>3</v>
      </c>
      <c r="B8" s="34" t="s">
        <v>27</v>
      </c>
      <c r="C8" s="35">
        <f>D8+E8+G8</f>
        <v>1270</v>
      </c>
      <c r="D8" s="35">
        <v>120</v>
      </c>
      <c r="E8" s="35"/>
      <c r="F8" s="35"/>
      <c r="G8" s="35">
        <v>1150</v>
      </c>
    </row>
  </sheetData>
  <sheetProtection/>
  <mergeCells count="7">
    <mergeCell ref="A2:G2"/>
    <mergeCell ref="E3:F3"/>
    <mergeCell ref="A5:B5"/>
    <mergeCell ref="A3:A4"/>
    <mergeCell ref="B3:B4"/>
    <mergeCell ref="C3:C4"/>
    <mergeCell ref="G3:G4"/>
  </mergeCells>
  <printOptions horizontalCentered="1"/>
  <pageMargins left="0.5905511811023623" right="0.5905511811023623" top="0.984251968503937" bottom="0.984251968503937" header="0.5118110236220472" footer="0.5118110236220472"/>
  <pageSetup firstPageNumber="1" useFirstPageNumber="1" fitToHeight="0" fitToWidth="1" horizontalDpi="600" verticalDpi="600" orientation="landscape" paperSize="9" r:id="rId1"/>
  <headerFooter alignWithMargins="0">
    <oddFooter>&amp;C&amp;14— 9 —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K36"/>
  <sheetViews>
    <sheetView zoomScaleSheetLayoutView="100" zoomScalePageLayoutView="0" workbookViewId="0" topLeftCell="A34">
      <selection activeCell="A13" sqref="A13:A36"/>
    </sheetView>
  </sheetViews>
  <sheetFormatPr defaultColWidth="9.00390625" defaultRowHeight="14.25"/>
  <cols>
    <col min="1" max="1" width="5.50390625" style="1" bestFit="1" customWidth="1"/>
    <col min="2" max="8" width="9.00390625" style="1" customWidth="1"/>
    <col min="9" max="16" width="8.25390625" style="1" customWidth="1"/>
    <col min="17" max="17" width="8.375" style="1" customWidth="1"/>
    <col min="18" max="18" width="8.25390625" style="1" customWidth="1"/>
    <col min="19" max="19" width="8.25390625" style="3" bestFit="1" customWidth="1"/>
    <col min="20" max="20" width="8.25390625" style="1" bestFit="1" customWidth="1"/>
    <col min="21" max="24" width="9.00390625" style="1" customWidth="1"/>
    <col min="25" max="30" width="12.625" style="1" bestFit="1" customWidth="1"/>
    <col min="31" max="33" width="13.75390625" style="1" bestFit="1" customWidth="1"/>
    <col min="34" max="36" width="12.625" style="1" bestFit="1" customWidth="1"/>
    <col min="37" max="37" width="10.375" style="1" bestFit="1" customWidth="1"/>
    <col min="38" max="16384" width="9.00390625" style="1" customWidth="1"/>
  </cols>
  <sheetData>
    <row r="1" spans="1:18" ht="18.75" customHeight="1">
      <c r="A1" s="141" t="s">
        <v>204</v>
      </c>
      <c r="B1" s="142"/>
      <c r="C1" s="142"/>
      <c r="D1" s="142"/>
      <c r="E1" s="142"/>
      <c r="F1" s="142"/>
      <c r="G1" s="142"/>
      <c r="H1" s="4"/>
      <c r="I1" s="19"/>
      <c r="J1" s="19"/>
      <c r="K1" s="19"/>
      <c r="L1" s="19"/>
      <c r="M1" s="19"/>
      <c r="N1" s="19"/>
      <c r="O1" s="19"/>
      <c r="P1" s="19"/>
      <c r="Q1" s="19"/>
      <c r="R1" s="19"/>
    </row>
    <row r="2" spans="1:18" ht="32.25" customHeight="1">
      <c r="A2" s="143" t="s">
        <v>205</v>
      </c>
      <c r="B2" s="14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</row>
    <row r="3" spans="1:20" ht="24" customHeight="1">
      <c r="A3" s="131" t="s">
        <v>101</v>
      </c>
      <c r="B3" s="136"/>
      <c r="C3" s="133" t="s">
        <v>102</v>
      </c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5"/>
    </row>
    <row r="4" spans="1:20" ht="24" customHeight="1">
      <c r="A4" s="131" t="s">
        <v>103</v>
      </c>
      <c r="B4" s="132"/>
      <c r="C4" s="133" t="s">
        <v>104</v>
      </c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  <c r="P4" s="134"/>
      <c r="Q4" s="134"/>
      <c r="R4" s="134"/>
      <c r="S4" s="134"/>
      <c r="T4" s="135"/>
    </row>
    <row r="5" spans="1:20" ht="24" customHeight="1">
      <c r="A5" s="131" t="s">
        <v>105</v>
      </c>
      <c r="B5" s="132"/>
      <c r="C5" s="133" t="s">
        <v>106</v>
      </c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4"/>
      <c r="O5" s="134"/>
      <c r="P5" s="134"/>
      <c r="Q5" s="134"/>
      <c r="R5" s="134"/>
      <c r="S5" s="134"/>
      <c r="T5" s="135"/>
    </row>
    <row r="6" spans="1:20" ht="24" customHeight="1">
      <c r="A6" s="131" t="s">
        <v>107</v>
      </c>
      <c r="B6" s="132"/>
      <c r="C6" s="133"/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34"/>
      <c r="O6" s="134"/>
      <c r="P6" s="134"/>
      <c r="Q6" s="134"/>
      <c r="R6" s="134"/>
      <c r="S6" s="134"/>
      <c r="T6" s="135"/>
    </row>
    <row r="7" spans="1:20" ht="24" customHeight="1">
      <c r="A7" s="158" t="s">
        <v>108</v>
      </c>
      <c r="B7" s="131"/>
      <c r="C7" s="136"/>
      <c r="D7" s="132"/>
      <c r="E7" s="139"/>
      <c r="F7" s="140"/>
      <c r="G7" s="140"/>
      <c r="H7" s="5" t="s">
        <v>109</v>
      </c>
      <c r="I7" s="5" t="s">
        <v>110</v>
      </c>
      <c r="J7" s="5" t="s">
        <v>111</v>
      </c>
      <c r="K7" s="5" t="s">
        <v>112</v>
      </c>
      <c r="L7" s="20" t="s">
        <v>113</v>
      </c>
      <c r="M7" s="5" t="s">
        <v>114</v>
      </c>
      <c r="N7" s="5" t="s">
        <v>115</v>
      </c>
      <c r="O7" s="5" t="s">
        <v>116</v>
      </c>
      <c r="P7" s="5" t="s">
        <v>117</v>
      </c>
      <c r="Q7" s="5" t="s">
        <v>118</v>
      </c>
      <c r="R7" s="5" t="s">
        <v>119</v>
      </c>
      <c r="S7" s="5" t="s">
        <v>120</v>
      </c>
      <c r="T7" s="5" t="s">
        <v>121</v>
      </c>
    </row>
    <row r="8" spans="1:20" ht="24" customHeight="1">
      <c r="A8" s="159"/>
      <c r="B8" s="131" t="s">
        <v>122</v>
      </c>
      <c r="C8" s="136"/>
      <c r="D8" s="132"/>
      <c r="E8" s="137" t="s">
        <v>123</v>
      </c>
      <c r="F8" s="138"/>
      <c r="G8" s="138"/>
      <c r="H8" s="6">
        <f>H9+H10</f>
        <v>768</v>
      </c>
      <c r="I8" s="6">
        <f>I9+I10</f>
        <v>279</v>
      </c>
      <c r="J8" s="6">
        <f>J9+J10</f>
        <v>1476</v>
      </c>
      <c r="K8" s="6">
        <f>K9+K10</f>
        <v>4484</v>
      </c>
      <c r="L8" s="6">
        <f>L9+L10</f>
        <v>1934</v>
      </c>
      <c r="M8" s="6">
        <f>M9+M10</f>
        <v>5881</v>
      </c>
      <c r="N8" s="6">
        <f>N9+N10</f>
        <v>5740</v>
      </c>
      <c r="O8" s="6">
        <f>O9+O10</f>
        <v>8592</v>
      </c>
      <c r="P8" s="6">
        <f>P9+P10</f>
        <v>5958</v>
      </c>
      <c r="Q8" s="6">
        <f>Q9+Q10</f>
        <v>3688</v>
      </c>
      <c r="R8" s="6">
        <f>R9+R10</f>
        <v>3526</v>
      </c>
      <c r="S8" s="24">
        <f>S9+S10</f>
        <v>2427</v>
      </c>
      <c r="T8" s="6">
        <f>T9+T10</f>
        <v>6272</v>
      </c>
    </row>
    <row r="9" spans="1:20" ht="24" customHeight="1">
      <c r="A9" s="159"/>
      <c r="B9" s="131" t="s">
        <v>124</v>
      </c>
      <c r="C9" s="136"/>
      <c r="D9" s="132"/>
      <c r="E9" s="137" t="s">
        <v>125</v>
      </c>
      <c r="F9" s="138"/>
      <c r="G9" s="138"/>
      <c r="H9" s="6">
        <f>'附件1汇总表'!B6</f>
        <v>768</v>
      </c>
      <c r="I9" s="6">
        <f>'附件1汇总表'!B7</f>
        <v>211</v>
      </c>
      <c r="J9" s="6">
        <f>'附件1汇总表'!B8</f>
        <v>862</v>
      </c>
      <c r="K9" s="6">
        <f>'附件1汇总表'!B9</f>
        <v>4484</v>
      </c>
      <c r="L9" s="6">
        <f>'附件1汇总表'!B10</f>
        <v>1321</v>
      </c>
      <c r="M9" s="6">
        <f>'附件1汇总表'!B11</f>
        <v>5802</v>
      </c>
      <c r="N9" s="6">
        <f>'附件1汇总表'!B12</f>
        <v>4840</v>
      </c>
      <c r="O9" s="6">
        <f>'附件1汇总表'!B13</f>
        <v>6620</v>
      </c>
      <c r="P9" s="6">
        <f>'附件1汇总表'!B14</f>
        <v>3569</v>
      </c>
      <c r="Q9" s="6">
        <f>'附件1汇总表'!B15</f>
        <v>2097</v>
      </c>
      <c r="R9" s="6">
        <f>'附件1汇总表'!B16</f>
        <v>3047</v>
      </c>
      <c r="S9" s="6">
        <f>'附件1汇总表'!B17</f>
        <v>1413</v>
      </c>
      <c r="T9" s="6">
        <f>'附件1汇总表'!B18</f>
        <v>6089</v>
      </c>
    </row>
    <row r="10" spans="1:37" ht="24" customHeight="1">
      <c r="A10" s="159"/>
      <c r="B10" s="131" t="s">
        <v>126</v>
      </c>
      <c r="C10" s="136"/>
      <c r="D10" s="132"/>
      <c r="E10" s="137" t="s">
        <v>127</v>
      </c>
      <c r="F10" s="138"/>
      <c r="G10" s="138"/>
      <c r="H10" s="6"/>
      <c r="I10" s="6">
        <v>68</v>
      </c>
      <c r="J10" s="6">
        <v>614</v>
      </c>
      <c r="K10" s="6"/>
      <c r="L10" s="6">
        <v>613</v>
      </c>
      <c r="M10" s="6">
        <v>79</v>
      </c>
      <c r="N10" s="6">
        <v>900</v>
      </c>
      <c r="O10" s="6">
        <v>1972</v>
      </c>
      <c r="P10" s="6">
        <v>2389</v>
      </c>
      <c r="Q10" s="6">
        <v>1591</v>
      </c>
      <c r="R10" s="6">
        <v>479</v>
      </c>
      <c r="S10" s="6">
        <v>1014</v>
      </c>
      <c r="T10" s="6">
        <v>183</v>
      </c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</row>
    <row r="11" spans="1:20" ht="24" customHeight="1">
      <c r="A11" s="160"/>
      <c r="B11" s="148" t="s">
        <v>128</v>
      </c>
      <c r="C11" s="149"/>
      <c r="D11" s="150"/>
      <c r="E11" s="151" t="s">
        <v>129</v>
      </c>
      <c r="F11" s="152"/>
      <c r="G11" s="152"/>
      <c r="H11" s="6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5"/>
      <c r="T11" s="26"/>
    </row>
    <row r="12" spans="1:36" ht="40.5" customHeight="1">
      <c r="A12" s="102" t="s">
        <v>214</v>
      </c>
      <c r="B12" s="153" t="s">
        <v>130</v>
      </c>
      <c r="C12" s="153"/>
      <c r="D12" s="153"/>
      <c r="E12" s="153"/>
      <c r="F12" s="153"/>
      <c r="G12" s="153"/>
      <c r="H12" s="153"/>
      <c r="I12" s="153"/>
      <c r="J12" s="153"/>
      <c r="K12" s="153"/>
      <c r="L12" s="153"/>
      <c r="M12" s="153"/>
      <c r="N12" s="153"/>
      <c r="O12" s="153"/>
      <c r="P12" s="153"/>
      <c r="Q12" s="153"/>
      <c r="R12" s="153"/>
      <c r="S12" s="153"/>
      <c r="T12" s="153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</row>
    <row r="13" spans="1:20" ht="30.75" customHeight="1">
      <c r="A13" s="158" t="s">
        <v>131</v>
      </c>
      <c r="B13" s="7" t="s">
        <v>132</v>
      </c>
      <c r="C13" s="7" t="s">
        <v>133</v>
      </c>
      <c r="D13" s="154" t="s">
        <v>134</v>
      </c>
      <c r="E13" s="155"/>
      <c r="F13" s="7" t="s">
        <v>135</v>
      </c>
      <c r="G13" s="7" t="s">
        <v>136</v>
      </c>
      <c r="H13" s="5" t="s">
        <v>109</v>
      </c>
      <c r="I13" s="5" t="s">
        <v>110</v>
      </c>
      <c r="J13" s="5" t="s">
        <v>111</v>
      </c>
      <c r="K13" s="5" t="s">
        <v>112</v>
      </c>
      <c r="L13" s="20" t="s">
        <v>113</v>
      </c>
      <c r="M13" s="5" t="s">
        <v>114</v>
      </c>
      <c r="N13" s="5" t="s">
        <v>115</v>
      </c>
      <c r="O13" s="5" t="s">
        <v>116</v>
      </c>
      <c r="P13" s="5" t="s">
        <v>117</v>
      </c>
      <c r="Q13" s="5" t="s">
        <v>118</v>
      </c>
      <c r="R13" s="5" t="s">
        <v>119</v>
      </c>
      <c r="S13" s="5" t="s">
        <v>120</v>
      </c>
      <c r="T13" s="5" t="s">
        <v>121</v>
      </c>
    </row>
    <row r="14" spans="1:20" ht="54" customHeight="1">
      <c r="A14" s="159"/>
      <c r="B14" s="158" t="s">
        <v>137</v>
      </c>
      <c r="C14" s="158" t="s">
        <v>138</v>
      </c>
      <c r="D14" s="144" t="s">
        <v>139</v>
      </c>
      <c r="E14" s="145"/>
      <c r="F14" s="8" t="s">
        <v>140</v>
      </c>
      <c r="G14" s="8" t="s">
        <v>141</v>
      </c>
      <c r="H14" s="8"/>
      <c r="I14" s="10"/>
      <c r="J14" s="10">
        <v>4</v>
      </c>
      <c r="K14" s="10"/>
      <c r="L14" s="10">
        <v>4</v>
      </c>
      <c r="M14" s="10"/>
      <c r="N14" s="10">
        <v>2</v>
      </c>
      <c r="O14" s="10">
        <v>8</v>
      </c>
      <c r="P14" s="10">
        <v>12</v>
      </c>
      <c r="Q14" s="10">
        <v>4</v>
      </c>
      <c r="R14" s="10">
        <v>6</v>
      </c>
      <c r="S14" s="10">
        <v>2</v>
      </c>
      <c r="T14" s="10"/>
    </row>
    <row r="15" spans="1:20" ht="39" customHeight="1">
      <c r="A15" s="159"/>
      <c r="B15" s="159"/>
      <c r="C15" s="159"/>
      <c r="D15" s="144" t="s">
        <v>142</v>
      </c>
      <c r="E15" s="145"/>
      <c r="F15" s="8" t="s">
        <v>143</v>
      </c>
      <c r="G15" s="8" t="s">
        <v>144</v>
      </c>
      <c r="H15" s="8"/>
      <c r="I15" s="8">
        <v>1</v>
      </c>
      <c r="J15" s="8">
        <v>1</v>
      </c>
      <c r="K15" s="8">
        <v>1</v>
      </c>
      <c r="L15" s="8">
        <v>1</v>
      </c>
      <c r="M15" s="8">
        <v>1</v>
      </c>
      <c r="N15" s="8">
        <v>1</v>
      </c>
      <c r="O15" s="8">
        <v>1</v>
      </c>
      <c r="P15" s="8">
        <v>1</v>
      </c>
      <c r="Q15" s="8">
        <v>1</v>
      </c>
      <c r="R15" s="8">
        <v>1</v>
      </c>
      <c r="S15" s="8">
        <v>1</v>
      </c>
      <c r="T15" s="8">
        <v>1</v>
      </c>
    </row>
    <row r="16" spans="1:20" ht="39.75" customHeight="1">
      <c r="A16" s="159"/>
      <c r="B16" s="159"/>
      <c r="C16" s="159"/>
      <c r="D16" s="146" t="s">
        <v>145</v>
      </c>
      <c r="E16" s="147"/>
      <c r="F16" s="9" t="s">
        <v>146</v>
      </c>
      <c r="G16" s="9" t="s">
        <v>147</v>
      </c>
      <c r="H16" s="9"/>
      <c r="I16" s="10"/>
      <c r="J16" s="10"/>
      <c r="K16" s="10">
        <v>14.24</v>
      </c>
      <c r="L16" s="10">
        <v>11.4</v>
      </c>
      <c r="M16" s="10">
        <v>14.24</v>
      </c>
      <c r="N16" s="10"/>
      <c r="O16" s="10">
        <v>11.4</v>
      </c>
      <c r="P16" s="10">
        <v>11.4</v>
      </c>
      <c r="Q16" s="10"/>
      <c r="R16" s="10">
        <v>14.24</v>
      </c>
      <c r="S16" s="10"/>
      <c r="T16" s="10">
        <v>17.08</v>
      </c>
    </row>
    <row r="17" spans="1:20" ht="33" customHeight="1">
      <c r="A17" s="159"/>
      <c r="B17" s="159"/>
      <c r="C17" s="159"/>
      <c r="D17" s="146" t="s">
        <v>148</v>
      </c>
      <c r="E17" s="147"/>
      <c r="F17" s="9" t="s">
        <v>146</v>
      </c>
      <c r="G17" s="9" t="s">
        <v>149</v>
      </c>
      <c r="H17" s="9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7"/>
      <c r="T17" s="27"/>
    </row>
    <row r="18" spans="1:20" ht="36" customHeight="1">
      <c r="A18" s="159"/>
      <c r="B18" s="159"/>
      <c r="C18" s="159"/>
      <c r="D18" s="144" t="s">
        <v>150</v>
      </c>
      <c r="E18" s="145"/>
      <c r="F18" s="9" t="s">
        <v>146</v>
      </c>
      <c r="G18" s="8" t="s">
        <v>151</v>
      </c>
      <c r="H18" s="8"/>
      <c r="I18" s="8"/>
      <c r="J18" s="8"/>
      <c r="K18" s="8"/>
      <c r="L18" s="8"/>
      <c r="M18" s="8">
        <v>1</v>
      </c>
      <c r="N18" s="8"/>
      <c r="O18" s="8"/>
      <c r="P18" s="8"/>
      <c r="Q18" s="8"/>
      <c r="R18" s="8"/>
      <c r="S18" s="27"/>
      <c r="T18" s="27"/>
    </row>
    <row r="19" spans="1:20" s="2" customFormat="1" ht="36" customHeight="1">
      <c r="A19" s="159"/>
      <c r="B19" s="159"/>
      <c r="C19" s="159"/>
      <c r="D19" s="146" t="s">
        <v>152</v>
      </c>
      <c r="E19" s="147"/>
      <c r="F19" s="10" t="s">
        <v>153</v>
      </c>
      <c r="G19" s="9" t="s">
        <v>154</v>
      </c>
      <c r="H19" s="9"/>
      <c r="I19" s="10"/>
      <c r="J19" s="10"/>
      <c r="K19" s="10">
        <v>2</v>
      </c>
      <c r="L19" s="10"/>
      <c r="M19" s="10">
        <v>2</v>
      </c>
      <c r="N19" s="10">
        <v>2</v>
      </c>
      <c r="O19" s="10">
        <v>2</v>
      </c>
      <c r="P19" s="10"/>
      <c r="Q19" s="10"/>
      <c r="R19" s="10">
        <v>1</v>
      </c>
      <c r="S19" s="10"/>
      <c r="T19" s="10">
        <v>2</v>
      </c>
    </row>
    <row r="20" spans="1:20" ht="42.75" customHeight="1">
      <c r="A20" s="159"/>
      <c r="B20" s="159"/>
      <c r="C20" s="159"/>
      <c r="D20" s="144" t="s">
        <v>155</v>
      </c>
      <c r="E20" s="145"/>
      <c r="F20" s="10" t="s">
        <v>153</v>
      </c>
      <c r="G20" s="8" t="s">
        <v>156</v>
      </c>
      <c r="H20" s="8"/>
      <c r="I20" s="10">
        <v>77</v>
      </c>
      <c r="J20" s="10">
        <v>30</v>
      </c>
      <c r="K20" s="10">
        <v>152</v>
      </c>
      <c r="L20" s="10">
        <v>103</v>
      </c>
      <c r="M20" s="10">
        <v>355</v>
      </c>
      <c r="N20" s="10">
        <v>67</v>
      </c>
      <c r="O20" s="10">
        <v>179</v>
      </c>
      <c r="P20" s="10">
        <v>298</v>
      </c>
      <c r="Q20" s="10">
        <v>97</v>
      </c>
      <c r="R20" s="10">
        <v>150</v>
      </c>
      <c r="S20" s="10">
        <v>182</v>
      </c>
      <c r="T20" s="10">
        <v>250</v>
      </c>
    </row>
    <row r="21" spans="1:20" ht="42.75" customHeight="1">
      <c r="A21" s="159"/>
      <c r="B21" s="159"/>
      <c r="C21" s="159"/>
      <c r="D21" s="146" t="s">
        <v>157</v>
      </c>
      <c r="E21" s="147"/>
      <c r="F21" s="11" t="s">
        <v>158</v>
      </c>
      <c r="G21" s="9" t="s">
        <v>159</v>
      </c>
      <c r="H21" s="9"/>
      <c r="I21" s="8"/>
      <c r="J21" s="8"/>
      <c r="K21" s="8"/>
      <c r="L21" s="8"/>
      <c r="M21" s="8">
        <v>1</v>
      </c>
      <c r="N21" s="8"/>
      <c r="O21" s="8"/>
      <c r="P21" s="8"/>
      <c r="Q21" s="8"/>
      <c r="R21" s="8"/>
      <c r="S21" s="27"/>
      <c r="T21" s="8">
        <v>1</v>
      </c>
    </row>
    <row r="22" spans="1:20" ht="42.75" customHeight="1">
      <c r="A22" s="159"/>
      <c r="B22" s="159"/>
      <c r="C22" s="159"/>
      <c r="D22" s="146" t="s">
        <v>160</v>
      </c>
      <c r="E22" s="147"/>
      <c r="F22" s="8" t="s">
        <v>140</v>
      </c>
      <c r="G22" s="9" t="s">
        <v>161</v>
      </c>
      <c r="H22" s="9" t="s">
        <v>161</v>
      </c>
      <c r="I22" s="8"/>
      <c r="J22" s="8"/>
      <c r="K22" s="8"/>
      <c r="L22" s="8"/>
      <c r="M22" s="8"/>
      <c r="N22" s="8"/>
      <c r="O22" s="8"/>
      <c r="P22" s="8"/>
      <c r="Q22" s="8"/>
      <c r="R22" s="8"/>
      <c r="S22" s="27"/>
      <c r="T22" s="27"/>
    </row>
    <row r="23" spans="1:20" ht="38.25" customHeight="1">
      <c r="A23" s="159"/>
      <c r="B23" s="159"/>
      <c r="C23" s="159"/>
      <c r="D23" s="146" t="s">
        <v>162</v>
      </c>
      <c r="E23" s="147"/>
      <c r="F23" s="11" t="s">
        <v>163</v>
      </c>
      <c r="G23" s="9" t="s">
        <v>164</v>
      </c>
      <c r="H23" s="9"/>
      <c r="I23" s="8"/>
      <c r="J23" s="8"/>
      <c r="K23" s="8"/>
      <c r="L23" s="8"/>
      <c r="M23" s="8"/>
      <c r="N23" s="8"/>
      <c r="O23" s="8"/>
      <c r="P23" s="8"/>
      <c r="Q23" s="8"/>
      <c r="R23" s="8"/>
      <c r="S23" s="27"/>
      <c r="T23" s="27">
        <v>1</v>
      </c>
    </row>
    <row r="24" spans="1:20" ht="46.5" customHeight="1">
      <c r="A24" s="159"/>
      <c r="B24" s="159"/>
      <c r="C24" s="158" t="s">
        <v>165</v>
      </c>
      <c r="D24" s="144" t="s">
        <v>166</v>
      </c>
      <c r="E24" s="145"/>
      <c r="F24" s="12" t="s">
        <v>167</v>
      </c>
      <c r="G24" s="13">
        <v>1</v>
      </c>
      <c r="H24" s="13"/>
      <c r="I24" s="13">
        <v>1</v>
      </c>
      <c r="J24" s="13">
        <v>1</v>
      </c>
      <c r="K24" s="13">
        <v>1</v>
      </c>
      <c r="L24" s="13">
        <v>1</v>
      </c>
      <c r="M24" s="13">
        <v>1</v>
      </c>
      <c r="N24" s="13">
        <v>1</v>
      </c>
      <c r="O24" s="13">
        <v>1</v>
      </c>
      <c r="P24" s="13">
        <v>1</v>
      </c>
      <c r="Q24" s="13">
        <v>1</v>
      </c>
      <c r="R24" s="13">
        <v>1</v>
      </c>
      <c r="S24" s="13">
        <v>1</v>
      </c>
      <c r="T24" s="13">
        <v>1</v>
      </c>
    </row>
    <row r="25" spans="1:20" ht="30" customHeight="1">
      <c r="A25" s="159"/>
      <c r="B25" s="159"/>
      <c r="C25" s="159"/>
      <c r="D25" s="144" t="s">
        <v>168</v>
      </c>
      <c r="E25" s="145"/>
      <c r="F25" s="12" t="s">
        <v>167</v>
      </c>
      <c r="G25" s="13">
        <v>1</v>
      </c>
      <c r="H25" s="13"/>
      <c r="I25" s="13">
        <v>1</v>
      </c>
      <c r="J25" s="13">
        <v>1</v>
      </c>
      <c r="K25" s="13">
        <v>1</v>
      </c>
      <c r="L25" s="13">
        <v>1</v>
      </c>
      <c r="M25" s="13">
        <v>1</v>
      </c>
      <c r="N25" s="13">
        <v>1</v>
      </c>
      <c r="O25" s="13">
        <v>1</v>
      </c>
      <c r="P25" s="13">
        <v>1</v>
      </c>
      <c r="Q25" s="13">
        <v>1</v>
      </c>
      <c r="R25" s="13">
        <v>1</v>
      </c>
      <c r="S25" s="13">
        <v>1</v>
      </c>
      <c r="T25" s="13">
        <v>1</v>
      </c>
    </row>
    <row r="26" spans="1:20" ht="33" customHeight="1">
      <c r="A26" s="159"/>
      <c r="B26" s="159"/>
      <c r="C26" s="160"/>
      <c r="D26" s="144" t="s">
        <v>169</v>
      </c>
      <c r="E26" s="145"/>
      <c r="F26" s="12" t="s">
        <v>167</v>
      </c>
      <c r="G26" s="13" t="s">
        <v>170</v>
      </c>
      <c r="H26" s="13"/>
      <c r="I26" s="13" t="s">
        <v>170</v>
      </c>
      <c r="J26" s="13" t="s">
        <v>170</v>
      </c>
      <c r="K26" s="13" t="s">
        <v>170</v>
      </c>
      <c r="L26" s="13" t="s">
        <v>170</v>
      </c>
      <c r="M26" s="13" t="s">
        <v>170</v>
      </c>
      <c r="N26" s="13" t="s">
        <v>170</v>
      </c>
      <c r="O26" s="13" t="s">
        <v>170</v>
      </c>
      <c r="P26" s="13" t="s">
        <v>170</v>
      </c>
      <c r="Q26" s="13" t="s">
        <v>170</v>
      </c>
      <c r="R26" s="13" t="s">
        <v>170</v>
      </c>
      <c r="S26" s="13" t="s">
        <v>170</v>
      </c>
      <c r="T26" s="13" t="s">
        <v>170</v>
      </c>
    </row>
    <row r="27" spans="1:20" ht="36.75" customHeight="1">
      <c r="A27" s="159"/>
      <c r="B27" s="159"/>
      <c r="C27" s="158" t="s">
        <v>171</v>
      </c>
      <c r="D27" s="144" t="s">
        <v>172</v>
      </c>
      <c r="E27" s="145"/>
      <c r="F27" s="12" t="s">
        <v>167</v>
      </c>
      <c r="G27" s="13" t="s">
        <v>173</v>
      </c>
      <c r="H27" s="13" t="s">
        <v>173</v>
      </c>
      <c r="I27" s="13" t="s">
        <v>173</v>
      </c>
      <c r="J27" s="13" t="s">
        <v>173</v>
      </c>
      <c r="K27" s="13" t="s">
        <v>173</v>
      </c>
      <c r="L27" s="13" t="s">
        <v>173</v>
      </c>
      <c r="M27" s="13" t="s">
        <v>173</v>
      </c>
      <c r="N27" s="13" t="s">
        <v>173</v>
      </c>
      <c r="O27" s="13" t="s">
        <v>173</v>
      </c>
      <c r="P27" s="13" t="s">
        <v>173</v>
      </c>
      <c r="Q27" s="13" t="s">
        <v>173</v>
      </c>
      <c r="R27" s="13" t="s">
        <v>173</v>
      </c>
      <c r="S27" s="13" t="s">
        <v>173</v>
      </c>
      <c r="T27" s="13" t="s">
        <v>173</v>
      </c>
    </row>
    <row r="28" spans="1:20" ht="34.5" customHeight="1">
      <c r="A28" s="159"/>
      <c r="B28" s="159"/>
      <c r="C28" s="159"/>
      <c r="D28" s="164" t="s">
        <v>174</v>
      </c>
      <c r="E28" s="165"/>
      <c r="F28" s="12" t="s">
        <v>167</v>
      </c>
      <c r="G28" s="14">
        <v>1</v>
      </c>
      <c r="H28" s="14">
        <v>1</v>
      </c>
      <c r="I28" s="14">
        <v>1</v>
      </c>
      <c r="J28" s="14">
        <v>1</v>
      </c>
      <c r="K28" s="14">
        <v>1</v>
      </c>
      <c r="L28" s="14">
        <v>1</v>
      </c>
      <c r="M28" s="14">
        <v>1</v>
      </c>
      <c r="N28" s="14">
        <v>1</v>
      </c>
      <c r="O28" s="14">
        <v>1</v>
      </c>
      <c r="P28" s="14">
        <v>1</v>
      </c>
      <c r="Q28" s="14">
        <v>1</v>
      </c>
      <c r="R28" s="14">
        <v>1</v>
      </c>
      <c r="S28" s="14">
        <v>1</v>
      </c>
      <c r="T28" s="14">
        <v>1</v>
      </c>
    </row>
    <row r="29" spans="1:20" ht="28.5" customHeight="1">
      <c r="A29" s="161"/>
      <c r="B29" s="111" t="s">
        <v>175</v>
      </c>
      <c r="C29" s="111" t="s">
        <v>176</v>
      </c>
      <c r="D29" s="166" t="s">
        <v>177</v>
      </c>
      <c r="E29" s="166"/>
      <c r="F29" s="10" t="s">
        <v>153</v>
      </c>
      <c r="G29" s="15" t="s">
        <v>178</v>
      </c>
      <c r="H29" s="15"/>
      <c r="I29" s="23"/>
      <c r="J29" s="23"/>
      <c r="K29" s="23">
        <v>2.45</v>
      </c>
      <c r="L29" s="23"/>
      <c r="M29" s="23">
        <v>2.45</v>
      </c>
      <c r="N29" s="23">
        <v>2.45</v>
      </c>
      <c r="O29" s="9">
        <v>2.45</v>
      </c>
      <c r="P29" s="9"/>
      <c r="Q29" s="9"/>
      <c r="R29" s="9">
        <v>1.25</v>
      </c>
      <c r="S29" s="27"/>
      <c r="T29" s="23">
        <v>2.45</v>
      </c>
    </row>
    <row r="30" spans="1:20" ht="39.75" customHeight="1">
      <c r="A30" s="161"/>
      <c r="B30" s="111"/>
      <c r="C30" s="111"/>
      <c r="D30" s="169" t="s">
        <v>179</v>
      </c>
      <c r="E30" s="169"/>
      <c r="F30" s="10" t="s">
        <v>153</v>
      </c>
      <c r="G30" s="16" t="s">
        <v>180</v>
      </c>
      <c r="H30" s="16"/>
      <c r="I30" s="10"/>
      <c r="J30" s="10"/>
      <c r="K30" s="10">
        <v>720</v>
      </c>
      <c r="L30" s="11"/>
      <c r="M30" s="9">
        <v>720</v>
      </c>
      <c r="N30" s="11">
        <v>720</v>
      </c>
      <c r="O30" s="9">
        <v>720</v>
      </c>
      <c r="P30" s="9"/>
      <c r="Q30" s="9"/>
      <c r="R30" s="9">
        <v>360</v>
      </c>
      <c r="S30" s="27"/>
      <c r="T30" s="9">
        <v>720</v>
      </c>
    </row>
    <row r="31" spans="1:20" ht="48.75" customHeight="1">
      <c r="A31" s="162"/>
      <c r="B31" s="163"/>
      <c r="C31" s="167" t="s">
        <v>181</v>
      </c>
      <c r="D31" s="169" t="s">
        <v>182</v>
      </c>
      <c r="E31" s="169"/>
      <c r="F31" s="10" t="s">
        <v>183</v>
      </c>
      <c r="G31" s="16" t="s">
        <v>184</v>
      </c>
      <c r="H31" s="16"/>
      <c r="I31" s="10">
        <v>4.974</v>
      </c>
      <c r="J31" s="10">
        <v>3.1945</v>
      </c>
      <c r="K31" s="10">
        <v>0.5489</v>
      </c>
      <c r="L31" s="10">
        <v>4.1188</v>
      </c>
      <c r="M31" s="10">
        <v>6.5062</v>
      </c>
      <c r="N31" s="10">
        <v>4.0131</v>
      </c>
      <c r="O31" s="10">
        <v>2.2748</v>
      </c>
      <c r="P31" s="10">
        <v>3.1974</v>
      </c>
      <c r="Q31" s="10">
        <v>5.8647</v>
      </c>
      <c r="R31" s="10">
        <v>9.8205</v>
      </c>
      <c r="S31" s="10">
        <v>12.1244</v>
      </c>
      <c r="T31" s="10">
        <v>5.216</v>
      </c>
    </row>
    <row r="32" spans="1:20" ht="48.75" customHeight="1">
      <c r="A32" s="161"/>
      <c r="B32" s="111"/>
      <c r="C32" s="168"/>
      <c r="D32" s="170" t="s">
        <v>185</v>
      </c>
      <c r="E32" s="170"/>
      <c r="F32" s="10" t="s">
        <v>153</v>
      </c>
      <c r="G32" s="17" t="s">
        <v>186</v>
      </c>
      <c r="H32" s="17"/>
      <c r="I32" s="10">
        <v>2</v>
      </c>
      <c r="J32" s="10">
        <v>1</v>
      </c>
      <c r="K32" s="10">
        <v>5</v>
      </c>
      <c r="L32" s="10">
        <v>6</v>
      </c>
      <c r="M32" s="10">
        <v>14</v>
      </c>
      <c r="N32" s="10">
        <v>8</v>
      </c>
      <c r="O32" s="10">
        <v>16</v>
      </c>
      <c r="P32" s="10">
        <v>18</v>
      </c>
      <c r="Q32" s="10">
        <v>10</v>
      </c>
      <c r="R32" s="10">
        <v>7</v>
      </c>
      <c r="S32" s="10">
        <v>6</v>
      </c>
      <c r="T32" s="10">
        <v>6</v>
      </c>
    </row>
    <row r="33" spans="1:20" ht="48.75" customHeight="1">
      <c r="A33" s="161"/>
      <c r="B33" s="111"/>
      <c r="C33" s="10" t="s">
        <v>187</v>
      </c>
      <c r="D33" s="169" t="s">
        <v>188</v>
      </c>
      <c r="E33" s="169"/>
      <c r="F33" s="10" t="s">
        <v>153</v>
      </c>
      <c r="G33" s="18" t="s">
        <v>189</v>
      </c>
      <c r="H33" s="18"/>
      <c r="I33" s="10"/>
      <c r="J33" s="10"/>
      <c r="K33" s="10">
        <v>980</v>
      </c>
      <c r="L33" s="11"/>
      <c r="M33" s="9">
        <v>980</v>
      </c>
      <c r="N33" s="9">
        <v>980</v>
      </c>
      <c r="O33" s="9">
        <v>980</v>
      </c>
      <c r="P33" s="9"/>
      <c r="Q33" s="9"/>
      <c r="R33" s="9">
        <v>492</v>
      </c>
      <c r="S33" s="27"/>
      <c r="T33" s="9">
        <v>980</v>
      </c>
    </row>
    <row r="34" spans="1:20" ht="36" customHeight="1">
      <c r="A34" s="162"/>
      <c r="B34" s="163"/>
      <c r="C34" s="163" t="s">
        <v>190</v>
      </c>
      <c r="D34" s="153" t="s">
        <v>191</v>
      </c>
      <c r="E34" s="153"/>
      <c r="F34" s="12" t="s">
        <v>167</v>
      </c>
      <c r="G34" s="6" t="s">
        <v>192</v>
      </c>
      <c r="H34" s="6" t="s">
        <v>192</v>
      </c>
      <c r="I34" s="6" t="s">
        <v>192</v>
      </c>
      <c r="J34" s="6" t="s">
        <v>192</v>
      </c>
      <c r="K34" s="6" t="s">
        <v>192</v>
      </c>
      <c r="L34" s="6" t="s">
        <v>192</v>
      </c>
      <c r="M34" s="6" t="s">
        <v>192</v>
      </c>
      <c r="N34" s="6" t="s">
        <v>192</v>
      </c>
      <c r="O34" s="6" t="s">
        <v>192</v>
      </c>
      <c r="P34" s="6" t="s">
        <v>192</v>
      </c>
      <c r="Q34" s="6" t="s">
        <v>192</v>
      </c>
      <c r="R34" s="6" t="s">
        <v>192</v>
      </c>
      <c r="S34" s="6" t="s">
        <v>192</v>
      </c>
      <c r="T34" s="6" t="s">
        <v>192</v>
      </c>
    </row>
    <row r="35" spans="1:20" ht="36" customHeight="1">
      <c r="A35" s="162"/>
      <c r="B35" s="163"/>
      <c r="C35" s="163"/>
      <c r="D35" s="153" t="s">
        <v>193</v>
      </c>
      <c r="E35" s="153"/>
      <c r="F35" s="12" t="s">
        <v>167</v>
      </c>
      <c r="G35" s="6" t="s">
        <v>192</v>
      </c>
      <c r="H35" s="6" t="s">
        <v>192</v>
      </c>
      <c r="I35" s="6" t="s">
        <v>192</v>
      </c>
      <c r="J35" s="6" t="s">
        <v>192</v>
      </c>
      <c r="K35" s="6" t="s">
        <v>192</v>
      </c>
      <c r="L35" s="6" t="s">
        <v>192</v>
      </c>
      <c r="M35" s="6" t="s">
        <v>192</v>
      </c>
      <c r="N35" s="6" t="s">
        <v>192</v>
      </c>
      <c r="O35" s="6" t="s">
        <v>192</v>
      </c>
      <c r="P35" s="6" t="s">
        <v>192</v>
      </c>
      <c r="Q35" s="6" t="s">
        <v>192</v>
      </c>
      <c r="R35" s="6" t="s">
        <v>192</v>
      </c>
      <c r="S35" s="6" t="s">
        <v>192</v>
      </c>
      <c r="T35" s="6" t="s">
        <v>192</v>
      </c>
    </row>
    <row r="36" spans="1:20" ht="48.75" customHeight="1">
      <c r="A36" s="160"/>
      <c r="B36" s="7" t="s">
        <v>194</v>
      </c>
      <c r="C36" s="7" t="s">
        <v>195</v>
      </c>
      <c r="D36" s="156" t="s">
        <v>196</v>
      </c>
      <c r="E36" s="157"/>
      <c r="F36" s="12" t="s">
        <v>167</v>
      </c>
      <c r="G36" s="7" t="s">
        <v>197</v>
      </c>
      <c r="H36" s="7" t="s">
        <v>197</v>
      </c>
      <c r="I36" s="7" t="s">
        <v>197</v>
      </c>
      <c r="J36" s="7" t="s">
        <v>197</v>
      </c>
      <c r="K36" s="7" t="s">
        <v>197</v>
      </c>
      <c r="L36" s="7" t="s">
        <v>197</v>
      </c>
      <c r="M36" s="7" t="s">
        <v>197</v>
      </c>
      <c r="N36" s="7" t="s">
        <v>197</v>
      </c>
      <c r="O36" s="7" t="s">
        <v>197</v>
      </c>
      <c r="P36" s="7" t="s">
        <v>197</v>
      </c>
      <c r="Q36" s="7" t="s">
        <v>197</v>
      </c>
      <c r="R36" s="7" t="s">
        <v>197</v>
      </c>
      <c r="S36" s="7" t="s">
        <v>197</v>
      </c>
      <c r="T36" s="7" t="s">
        <v>197</v>
      </c>
    </row>
  </sheetData>
  <sheetProtection/>
  <mergeCells count="55">
    <mergeCell ref="C34:C35"/>
    <mergeCell ref="D34:E34"/>
    <mergeCell ref="D35:E35"/>
    <mergeCell ref="D30:E30"/>
    <mergeCell ref="D31:E31"/>
    <mergeCell ref="D32:E32"/>
    <mergeCell ref="D33:E33"/>
    <mergeCell ref="D27:E27"/>
    <mergeCell ref="D28:E28"/>
    <mergeCell ref="D29:E29"/>
    <mergeCell ref="C29:C30"/>
    <mergeCell ref="C31:C32"/>
    <mergeCell ref="D20:E20"/>
    <mergeCell ref="D21:E21"/>
    <mergeCell ref="D24:E24"/>
    <mergeCell ref="D25:E25"/>
    <mergeCell ref="D26:E26"/>
    <mergeCell ref="D36:E36"/>
    <mergeCell ref="A7:A11"/>
    <mergeCell ref="A13:A36"/>
    <mergeCell ref="B14:B28"/>
    <mergeCell ref="B29:B35"/>
    <mergeCell ref="C14:C23"/>
    <mergeCell ref="C24:C26"/>
    <mergeCell ref="C27:C28"/>
    <mergeCell ref="D22:E22"/>
    <mergeCell ref="D23:E23"/>
    <mergeCell ref="B11:D11"/>
    <mergeCell ref="E11:G11"/>
    <mergeCell ref="B12:T12"/>
    <mergeCell ref="D13:E13"/>
    <mergeCell ref="D16:E16"/>
    <mergeCell ref="D17:E17"/>
    <mergeCell ref="D18:E18"/>
    <mergeCell ref="D19:E19"/>
    <mergeCell ref="A6:B6"/>
    <mergeCell ref="C6:T6"/>
    <mergeCell ref="D14:E14"/>
    <mergeCell ref="D15:E15"/>
    <mergeCell ref="B8:D8"/>
    <mergeCell ref="E8:G8"/>
    <mergeCell ref="B9:D9"/>
    <mergeCell ref="E9:G9"/>
    <mergeCell ref="A1:G1"/>
    <mergeCell ref="A2:R2"/>
    <mergeCell ref="A3:B3"/>
    <mergeCell ref="C3:T3"/>
    <mergeCell ref="A4:B4"/>
    <mergeCell ref="C4:T4"/>
    <mergeCell ref="A5:B5"/>
    <mergeCell ref="C5:T5"/>
    <mergeCell ref="B10:D10"/>
    <mergeCell ref="E10:G10"/>
    <mergeCell ref="B7:D7"/>
    <mergeCell ref="E7:G7"/>
  </mergeCells>
  <printOptions horizontalCentered="1"/>
  <pageMargins left="0.5905511811023623" right="0.5905511811023623" top="0.984251968503937" bottom="0.984251968503937" header="0.5118110236220472" footer="0.5118110236220472"/>
  <pageSetup firstPageNumber="1" useFirstPageNumber="1" fitToHeight="0" horizontalDpi="600" verticalDpi="600" orientation="portrait" paperSize="9" scale="50" r:id="rId1"/>
  <headerFooter alignWithMargins="0">
    <oddFooter>&amp;C&amp;14— 10 —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VTR-AL00</dc:creator>
  <cp:keywords/>
  <dc:description/>
  <cp:lastModifiedBy>王秀琴</cp:lastModifiedBy>
  <cp:lastPrinted>2020-01-20T02:57:25Z</cp:lastPrinted>
  <dcterms:created xsi:type="dcterms:W3CDTF">1996-12-17T01:32:42Z</dcterms:created>
  <dcterms:modified xsi:type="dcterms:W3CDTF">2020-01-20T02:58:45Z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2052-11.1.0.9339</vt:lpwstr>
  </property>
</Properties>
</file>