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内容页" sheetId="5" r:id="rId1"/>
  </sheets>
  <definedNames>
    <definedName name="_xlnm.Print_Area" localSheetId="0">内容页!$A$1:$Q$20</definedName>
  </definedNames>
  <calcPr calcId="144525" iterate="1"/>
</workbook>
</file>

<file path=xl/calcChain.xml><?xml version="1.0" encoding="utf-8"?>
<calcChain xmlns="http://schemas.openxmlformats.org/spreadsheetml/2006/main">
  <c r="O16" i="5" l="1"/>
  <c r="O12" i="5"/>
  <c r="O8" i="5"/>
  <c r="Q7" i="5"/>
  <c r="P7" i="5"/>
  <c r="O7" i="5"/>
  <c r="O9" i="5"/>
  <c r="O19" i="5"/>
  <c r="L19" i="5"/>
  <c r="I19" i="5"/>
  <c r="H19" i="5"/>
  <c r="E19" i="5"/>
  <c r="B19" i="5"/>
  <c r="O18" i="5"/>
  <c r="L18" i="5"/>
  <c r="I18" i="5"/>
  <c r="H18" i="5"/>
  <c r="E18" i="5"/>
  <c r="B18" i="5"/>
  <c r="L17" i="5"/>
  <c r="I17" i="5"/>
  <c r="H17" i="5"/>
  <c r="E17" i="5"/>
  <c r="B17" i="5"/>
  <c r="AC16" i="5"/>
  <c r="L16" i="5"/>
  <c r="I16" i="5"/>
  <c r="H16" i="5"/>
  <c r="E16" i="5"/>
  <c r="B16" i="5"/>
  <c r="O15" i="5"/>
  <c r="L15" i="5"/>
  <c r="I15" i="5"/>
  <c r="H15" i="5"/>
  <c r="E15" i="5"/>
  <c r="B15" i="5"/>
  <c r="O14" i="5"/>
  <c r="L14" i="5"/>
  <c r="I14" i="5"/>
  <c r="H14" i="5"/>
  <c r="E14" i="5"/>
  <c r="B14" i="5"/>
  <c r="L13" i="5"/>
  <c r="I13" i="5"/>
  <c r="H13" i="5"/>
  <c r="E13" i="5"/>
  <c r="B13" i="5"/>
  <c r="L12" i="5"/>
  <c r="I12" i="5"/>
  <c r="H12" i="5"/>
  <c r="E12" i="5"/>
  <c r="B12" i="5"/>
  <c r="L11" i="5"/>
  <c r="I11" i="5"/>
  <c r="H11" i="5"/>
  <c r="E11" i="5"/>
  <c r="B11" i="5"/>
  <c r="L10" i="5"/>
  <c r="I10" i="5"/>
  <c r="H10" i="5"/>
  <c r="E10" i="5"/>
  <c r="B10" i="5"/>
  <c r="L9" i="5"/>
  <c r="I9" i="5"/>
  <c r="H9" i="5"/>
  <c r="E9" i="5"/>
  <c r="B9" i="5"/>
  <c r="L8" i="5"/>
  <c r="I8" i="5"/>
  <c r="H8" i="5"/>
  <c r="E8" i="5"/>
  <c r="B8" i="5"/>
  <c r="N7" i="5"/>
  <c r="M7" i="5"/>
  <c r="L7" i="5"/>
  <c r="K7" i="5"/>
  <c r="J7" i="5"/>
  <c r="I7" i="5"/>
  <c r="H7" i="5"/>
  <c r="G7" i="5"/>
  <c r="F7" i="5"/>
  <c r="E7" i="5"/>
  <c r="D7" i="5"/>
  <c r="C7" i="5"/>
  <c r="B7" i="5"/>
  <c r="O10" i="5" l="1"/>
  <c r="O11" i="5"/>
  <c r="O17" i="5"/>
  <c r="O13" i="5"/>
</calcChain>
</file>

<file path=xl/sharedStrings.xml><?xml version="1.0" encoding="utf-8"?>
<sst xmlns="http://schemas.openxmlformats.org/spreadsheetml/2006/main" count="39" uniqueCount="31">
  <si>
    <t>单位：亿元</t>
  </si>
  <si>
    <t>地区</t>
  </si>
  <si>
    <t>政府债务限额情况</t>
  </si>
  <si>
    <t>政府债务余额情况</t>
  </si>
  <si>
    <t>政府债券发行情况</t>
  </si>
  <si>
    <t>还本付息情况</t>
  </si>
  <si>
    <t>合计</t>
  </si>
  <si>
    <t>一般债务</t>
  </si>
  <si>
    <t>专项债务</t>
  </si>
  <si>
    <t>一般债券</t>
  </si>
  <si>
    <t>专项债券</t>
  </si>
  <si>
    <t>本金</t>
  </si>
  <si>
    <t>利息</t>
  </si>
  <si>
    <t>小计</t>
  </si>
  <si>
    <t>新增</t>
  </si>
  <si>
    <t>再融资</t>
  </si>
  <si>
    <t>三明市合计</t>
  </si>
  <si>
    <t>市本级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</si>
  <si>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</si>
  <si>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</si>
  <si>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</si>
  <si>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</si>
  <si>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</si>
  <si>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</si>
  <si>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</si>
  <si>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</si>
  <si>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</si>
  <si>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</si>
  <si>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</si>
  <si>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注：部分数据因四舍五入的原因，存在合计与分项合计不等的情况。</t>
    <phoneticPr fontId="4" type="noConversion"/>
  </si>
  <si>
    <t xml:space="preserve"> 2022年三明市政府债务公开信息情况表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</si>
</sst>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1" fillId="0" borderId="7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1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showZeros="0" tabSelected="1" workbookViewId="0">
      <selection activeCell="T13" sqref="T13"/>
    </sheetView>
  </sheetViews>
  <sheetFormatPr defaultColWidth="9" defaultRowHeight="13.5" x14ac:dyDescent="0.15"/>
  <cols>
    <col min="1" max="1" width="11.125" style="2" customWidth="1"/>
    <col min="2" max="4" width="9.125" style="2" customWidth="1"/>
    <col min="5" max="5" width="9" style="2" customWidth="1"/>
    <col min="6" max="13" width="9.125" style="2" customWidth="1"/>
    <col min="14" max="14" width="8.625" style="2" customWidth="1"/>
    <col min="15" max="17" width="9.125" style="2" customWidth="1"/>
    <col min="18" max="18" width="7.5" style="2" bestFit="1" customWidth="1"/>
    <col min="19" max="19" width="10.375" style="2" customWidth="1"/>
    <col min="20" max="20" width="7" style="2" customWidth="1"/>
    <col min="21" max="21" width="9" style="2"/>
    <col min="22" max="23" width="15.25" style="2" customWidth="1"/>
    <col min="24" max="24" width="9" style="2"/>
    <col min="25" max="25" width="11.75" style="2" customWidth="1"/>
    <col min="26" max="26" width="12.875" style="2"/>
    <col min="27" max="27" width="14.125" style="2"/>
    <col min="28" max="29" width="12.625" style="2"/>
    <col min="30" max="16384" width="9" style="2"/>
  </cols>
  <sheetData>
    <row r="1" spans="1:29" ht="27" x14ac:dyDescent="0.1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1:29" ht="17.25" customHeight="1" x14ac:dyDescent="0.15">
      <c r="Q3" s="10" t="s">
        <v>0</v>
      </c>
    </row>
    <row r="4" spans="1:29" ht="22.5" customHeight="1" x14ac:dyDescent="0.15">
      <c r="A4" s="14" t="s">
        <v>1</v>
      </c>
      <c r="B4" s="16" t="s">
        <v>2</v>
      </c>
      <c r="C4" s="17"/>
      <c r="D4" s="18"/>
      <c r="E4" s="16" t="s">
        <v>3</v>
      </c>
      <c r="F4" s="17"/>
      <c r="G4" s="18"/>
      <c r="H4" s="16" t="s">
        <v>4</v>
      </c>
      <c r="I4" s="17"/>
      <c r="J4" s="17"/>
      <c r="K4" s="17"/>
      <c r="L4" s="17"/>
      <c r="M4" s="17"/>
      <c r="N4" s="18"/>
      <c r="O4" s="16" t="s">
        <v>5</v>
      </c>
      <c r="P4" s="17"/>
      <c r="Q4" s="18"/>
    </row>
    <row r="5" spans="1:29" ht="22.5" customHeight="1" x14ac:dyDescent="0.15">
      <c r="A5" s="19"/>
      <c r="B5" s="14" t="s">
        <v>6</v>
      </c>
      <c r="C5" s="14" t="s">
        <v>7</v>
      </c>
      <c r="D5" s="14" t="s">
        <v>8</v>
      </c>
      <c r="E5" s="14" t="s">
        <v>6</v>
      </c>
      <c r="F5" s="14" t="s">
        <v>7</v>
      </c>
      <c r="G5" s="14" t="s">
        <v>8</v>
      </c>
      <c r="H5" s="14" t="s">
        <v>6</v>
      </c>
      <c r="I5" s="16" t="s">
        <v>9</v>
      </c>
      <c r="J5" s="17"/>
      <c r="K5" s="18"/>
      <c r="L5" s="16" t="s">
        <v>10</v>
      </c>
      <c r="M5" s="17"/>
      <c r="N5" s="18"/>
      <c r="O5" s="14" t="s">
        <v>6</v>
      </c>
      <c r="P5" s="14" t="s">
        <v>11</v>
      </c>
      <c r="Q5" s="14" t="s">
        <v>12</v>
      </c>
    </row>
    <row r="6" spans="1:29" ht="22.5" customHeight="1" x14ac:dyDescent="0.15">
      <c r="A6" s="15"/>
      <c r="B6" s="15"/>
      <c r="C6" s="15"/>
      <c r="D6" s="15"/>
      <c r="E6" s="15"/>
      <c r="F6" s="15"/>
      <c r="G6" s="15"/>
      <c r="H6" s="15"/>
      <c r="I6" s="3" t="s">
        <v>13</v>
      </c>
      <c r="J6" s="3" t="s">
        <v>14</v>
      </c>
      <c r="K6" s="3" t="s">
        <v>15</v>
      </c>
      <c r="L6" s="3" t="s">
        <v>13</v>
      </c>
      <c r="M6" s="3" t="s">
        <v>14</v>
      </c>
      <c r="N6" s="3" t="s">
        <v>15</v>
      </c>
      <c r="O6" s="15"/>
      <c r="P6" s="15"/>
      <c r="Q6" s="15"/>
    </row>
    <row r="7" spans="1:29" s="1" customFormat="1" ht="22.5" customHeight="1" x14ac:dyDescent="0.15">
      <c r="A7" s="3" t="s">
        <v>16</v>
      </c>
      <c r="B7" s="4">
        <f>SUM(B8:B19)</f>
        <v>880.41989999999998</v>
      </c>
      <c r="C7" s="4">
        <f t="shared" ref="C7:N7" si="0">SUM(C8:C19)</f>
        <v>428.25439999999998</v>
      </c>
      <c r="D7" s="4">
        <f t="shared" si="0"/>
        <v>452.16550000000001</v>
      </c>
      <c r="E7" s="4">
        <f t="shared" si="0"/>
        <v>775.6442228098</v>
      </c>
      <c r="F7" s="4">
        <f t="shared" si="0"/>
        <v>358.88522280929999</v>
      </c>
      <c r="G7" s="4">
        <f t="shared" si="0"/>
        <v>416.75900000050001</v>
      </c>
      <c r="H7" s="7">
        <f t="shared" si="0"/>
        <v>145.2011</v>
      </c>
      <c r="I7" s="7">
        <f t="shared" si="0"/>
        <v>51.682600000000001</v>
      </c>
      <c r="J7" s="7">
        <f t="shared" si="0"/>
        <v>13.2395</v>
      </c>
      <c r="K7" s="7">
        <f t="shared" si="0"/>
        <v>38.443100000000001</v>
      </c>
      <c r="L7" s="7">
        <f t="shared" si="0"/>
        <v>93.518500000000003</v>
      </c>
      <c r="M7" s="7">
        <f t="shared" si="0"/>
        <v>79.074700000000007</v>
      </c>
      <c r="N7" s="7">
        <f t="shared" si="0"/>
        <v>14.4438</v>
      </c>
      <c r="O7" s="7">
        <f>SUM(O8:O19)</f>
        <v>92.163299999999992</v>
      </c>
      <c r="P7" s="7">
        <f>SUM(P8:P19)</f>
        <v>66.2547</v>
      </c>
      <c r="Q7" s="7">
        <f>SUM(Q8:Q19)</f>
        <v>25.9086</v>
      </c>
      <c r="X7" s="2"/>
      <c r="Y7" s="2"/>
    </row>
    <row r="8" spans="1:29" ht="22.5" customHeight="1" x14ac:dyDescent="0.15">
      <c r="A8" s="5" t="s">
        <v>17</v>
      </c>
      <c r="B8" s="6">
        <f>C8+D8</f>
        <v>190.1806</v>
      </c>
      <c r="C8" s="6">
        <v>73.484899999999996</v>
      </c>
      <c r="D8" s="6">
        <v>116.6957</v>
      </c>
      <c r="E8" s="6">
        <f>F8+G8</f>
        <v>166.7906691654</v>
      </c>
      <c r="F8" s="6">
        <v>67.362469164900006</v>
      </c>
      <c r="G8" s="6">
        <v>99.428200000499999</v>
      </c>
      <c r="H8" s="8">
        <f>I8+L8</f>
        <v>34.5884</v>
      </c>
      <c r="I8" s="8">
        <f>J8+K8</f>
        <v>13.905799999999999</v>
      </c>
      <c r="J8" s="8">
        <v>1.0434000000000001</v>
      </c>
      <c r="K8" s="8">
        <v>12.862399999999999</v>
      </c>
      <c r="L8" s="8">
        <f>M8+N8</f>
        <v>20.682600000000001</v>
      </c>
      <c r="M8" s="8">
        <v>9.9910999999999994</v>
      </c>
      <c r="N8" s="8">
        <v>10.6915</v>
      </c>
      <c r="O8" s="11">
        <f>P8+Q8</f>
        <v>32.195799999999998</v>
      </c>
      <c r="P8" s="11">
        <v>26.171099999999999</v>
      </c>
      <c r="Q8" s="11">
        <v>6.0247000000000002</v>
      </c>
      <c r="R8" s="12"/>
      <c r="S8" s="12"/>
      <c r="X8" s="1"/>
      <c r="Y8" s="1"/>
      <c r="Z8" s="1"/>
      <c r="AA8" s="1"/>
    </row>
    <row r="9" spans="1:29" ht="22.5" customHeight="1" x14ac:dyDescent="0.15">
      <c r="A9" s="5" t="s">
        <v>18</v>
      </c>
      <c r="B9" s="6">
        <f t="shared" ref="B9:B19" si="1">C9+D9</f>
        <v>63.917400000000001</v>
      </c>
      <c r="C9" s="6">
        <v>27.140799999999999</v>
      </c>
      <c r="D9" s="6">
        <v>36.776600000000002</v>
      </c>
      <c r="E9" s="6">
        <f t="shared" ref="E9:E19" si="2">F9+G9</f>
        <v>58.537283018300002</v>
      </c>
      <c r="F9" s="6">
        <v>21.7606830183</v>
      </c>
      <c r="G9" s="6">
        <v>36.776600000000002</v>
      </c>
      <c r="H9" s="8">
        <f t="shared" ref="H9:H19" si="3">I9+L9</f>
        <v>13.4556</v>
      </c>
      <c r="I9" s="8">
        <f t="shared" ref="I9:I19" si="4">J9+K9</f>
        <v>3.3927</v>
      </c>
      <c r="J9" s="8">
        <v>1.3327</v>
      </c>
      <c r="K9" s="8">
        <v>2.06</v>
      </c>
      <c r="L9" s="8">
        <f t="shared" ref="L9:L19" si="5">M9+N9</f>
        <v>10.062900000000001</v>
      </c>
      <c r="M9" s="8">
        <v>10.062900000000001</v>
      </c>
      <c r="N9" s="8">
        <v>0</v>
      </c>
      <c r="O9" s="11">
        <f t="shared" ref="O9:O19" si="6">P9+Q9</f>
        <v>4.9939</v>
      </c>
      <c r="P9" s="11">
        <v>3.1736</v>
      </c>
      <c r="Q9" s="11">
        <v>1.8203</v>
      </c>
      <c r="R9" s="12"/>
      <c r="S9" s="12"/>
      <c r="Z9" s="1"/>
      <c r="AA9" s="1"/>
    </row>
    <row r="10" spans="1:29" ht="22.5" customHeight="1" x14ac:dyDescent="0.15">
      <c r="A10" s="5" t="s">
        <v>19</v>
      </c>
      <c r="B10" s="6">
        <f t="shared" si="1"/>
        <v>33.514400000000002</v>
      </c>
      <c r="C10" s="6">
        <v>21.301200000000001</v>
      </c>
      <c r="D10" s="6">
        <v>12.213200000000001</v>
      </c>
      <c r="E10" s="6">
        <f t="shared" si="2"/>
        <v>28.579824197299999</v>
      </c>
      <c r="F10" s="6">
        <v>16.710124197300001</v>
      </c>
      <c r="G10" s="6">
        <v>11.8697</v>
      </c>
      <c r="H10" s="8">
        <f t="shared" si="3"/>
        <v>7.2340999999999998</v>
      </c>
      <c r="I10" s="8">
        <f t="shared" si="4"/>
        <v>2.1433</v>
      </c>
      <c r="J10" s="8">
        <v>0.91930000000000001</v>
      </c>
      <c r="K10" s="8">
        <v>1.224</v>
      </c>
      <c r="L10" s="8">
        <f t="shared" si="5"/>
        <v>5.0907999999999998</v>
      </c>
      <c r="M10" s="8">
        <v>5.0907999999999998</v>
      </c>
      <c r="N10" s="8">
        <v>0</v>
      </c>
      <c r="O10" s="8">
        <f t="shared" si="6"/>
        <v>2.7862999999999998</v>
      </c>
      <c r="P10" s="8">
        <v>1.8835999999999999</v>
      </c>
      <c r="Q10" s="8">
        <v>0.90269999999999995</v>
      </c>
      <c r="Z10" s="1"/>
      <c r="AA10" s="1"/>
    </row>
    <row r="11" spans="1:29" ht="22.5" customHeight="1" x14ac:dyDescent="0.15">
      <c r="A11" s="5" t="s">
        <v>20</v>
      </c>
      <c r="B11" s="6">
        <f t="shared" si="1"/>
        <v>39.282600000000002</v>
      </c>
      <c r="C11" s="6">
        <v>21.9526</v>
      </c>
      <c r="D11" s="6">
        <v>17.329999999999998</v>
      </c>
      <c r="E11" s="6">
        <f t="shared" si="2"/>
        <v>36.756515740099999</v>
      </c>
      <c r="F11" s="6">
        <v>19.426515740100001</v>
      </c>
      <c r="G11" s="6">
        <v>17.329999999999998</v>
      </c>
      <c r="H11" s="8">
        <f t="shared" si="3"/>
        <v>9.31</v>
      </c>
      <c r="I11" s="8">
        <f t="shared" si="4"/>
        <v>2.3332000000000002</v>
      </c>
      <c r="J11" s="8">
        <v>0.84230000000000005</v>
      </c>
      <c r="K11" s="8">
        <v>1.4908999999999999</v>
      </c>
      <c r="L11" s="8">
        <f t="shared" si="5"/>
        <v>6.9767999999999999</v>
      </c>
      <c r="M11" s="8">
        <v>6.9767999999999999</v>
      </c>
      <c r="N11" s="8">
        <v>0</v>
      </c>
      <c r="O11" s="8">
        <f t="shared" si="6"/>
        <v>3.2783000000000002</v>
      </c>
      <c r="P11" s="8">
        <v>2.1299000000000001</v>
      </c>
      <c r="Q11" s="8">
        <v>1.1484000000000001</v>
      </c>
      <c r="Z11" s="1"/>
      <c r="AA11" s="1"/>
    </row>
    <row r="12" spans="1:29" ht="22.5" customHeight="1" x14ac:dyDescent="0.15">
      <c r="A12" s="5" t="s">
        <v>21</v>
      </c>
      <c r="B12" s="6">
        <f t="shared" si="1"/>
        <v>57.840600000000002</v>
      </c>
      <c r="C12" s="6">
        <v>35.748699999999999</v>
      </c>
      <c r="D12" s="6">
        <v>22.091899999999999</v>
      </c>
      <c r="E12" s="6">
        <f t="shared" si="2"/>
        <v>50.165973676500002</v>
      </c>
      <c r="F12" s="6">
        <v>28.401973676499999</v>
      </c>
      <c r="G12" s="6">
        <v>21.763999999999999</v>
      </c>
      <c r="H12" s="8">
        <f t="shared" si="3"/>
        <v>6.5275999999999996</v>
      </c>
      <c r="I12" s="8">
        <f t="shared" si="4"/>
        <v>4.1334999999999997</v>
      </c>
      <c r="J12" s="8">
        <v>1.5234000000000001</v>
      </c>
      <c r="K12" s="8">
        <v>2.6101000000000001</v>
      </c>
      <c r="L12" s="8">
        <f t="shared" si="5"/>
        <v>2.3940999999999999</v>
      </c>
      <c r="M12" s="8">
        <v>2.2679</v>
      </c>
      <c r="N12" s="8">
        <v>0.12620000000000001</v>
      </c>
      <c r="O12" s="8">
        <f>P12+Q12</f>
        <v>5.6044</v>
      </c>
      <c r="P12" s="8">
        <v>3.9091</v>
      </c>
      <c r="Q12" s="8">
        <v>1.6953</v>
      </c>
      <c r="Z12" s="1"/>
      <c r="AA12" s="1"/>
    </row>
    <row r="13" spans="1:29" ht="22.5" customHeight="1" x14ac:dyDescent="0.15">
      <c r="A13" s="5" t="s">
        <v>22</v>
      </c>
      <c r="B13" s="6">
        <f t="shared" si="1"/>
        <v>64.309399999999997</v>
      </c>
      <c r="C13" s="6">
        <v>31.167300000000001</v>
      </c>
      <c r="D13" s="6">
        <v>33.142099999999999</v>
      </c>
      <c r="E13" s="6">
        <f t="shared" si="2"/>
        <v>56.502001</v>
      </c>
      <c r="F13" s="6">
        <v>24.805501</v>
      </c>
      <c r="G13" s="6">
        <v>31.6965</v>
      </c>
      <c r="H13" s="8">
        <f t="shared" si="3"/>
        <v>13.835100000000001</v>
      </c>
      <c r="I13" s="8">
        <f t="shared" si="4"/>
        <v>5.1539000000000001</v>
      </c>
      <c r="J13" s="8">
        <v>1.7850999999999999</v>
      </c>
      <c r="K13" s="8">
        <v>3.3687999999999998</v>
      </c>
      <c r="L13" s="8">
        <f t="shared" si="5"/>
        <v>8.6812000000000005</v>
      </c>
      <c r="M13" s="8">
        <v>8.6812000000000005</v>
      </c>
      <c r="N13" s="8">
        <v>0</v>
      </c>
      <c r="O13" s="8">
        <f t="shared" si="6"/>
        <v>6.5989000000000004</v>
      </c>
      <c r="P13" s="8">
        <v>4.8127000000000004</v>
      </c>
      <c r="Q13" s="8">
        <v>1.7862</v>
      </c>
      <c r="Z13" s="1"/>
      <c r="AA13" s="1"/>
    </row>
    <row r="14" spans="1:29" ht="22.5" customHeight="1" x14ac:dyDescent="0.15">
      <c r="A14" s="5" t="s">
        <v>23</v>
      </c>
      <c r="B14" s="6">
        <f t="shared" si="1"/>
        <v>78.084299999999999</v>
      </c>
      <c r="C14" s="6">
        <v>39.106900000000003</v>
      </c>
      <c r="D14" s="6">
        <v>38.977400000000003</v>
      </c>
      <c r="E14" s="6">
        <f t="shared" si="2"/>
        <v>57.619000821999997</v>
      </c>
      <c r="F14" s="6">
        <v>23.495900821999999</v>
      </c>
      <c r="G14" s="6">
        <v>34.123100000000001</v>
      </c>
      <c r="H14" s="8">
        <f t="shared" si="3"/>
        <v>8.6768000000000001</v>
      </c>
      <c r="I14" s="8">
        <f t="shared" si="4"/>
        <v>2.7290000000000001</v>
      </c>
      <c r="J14" s="8">
        <v>1.47</v>
      </c>
      <c r="K14" s="8">
        <v>1.2589999999999999</v>
      </c>
      <c r="L14" s="8">
        <f t="shared" si="5"/>
        <v>5.9478</v>
      </c>
      <c r="M14" s="8">
        <v>5.9478</v>
      </c>
      <c r="N14" s="8">
        <v>0</v>
      </c>
      <c r="O14" s="8">
        <f t="shared" si="6"/>
        <v>3.8260000000000001</v>
      </c>
      <c r="P14" s="8">
        <v>1.9374</v>
      </c>
      <c r="Q14" s="8">
        <v>1.8886000000000001</v>
      </c>
      <c r="Z14" s="1"/>
      <c r="AA14" s="1"/>
    </row>
    <row r="15" spans="1:29" ht="22.5" customHeight="1" x14ac:dyDescent="0.15">
      <c r="A15" s="5" t="s">
        <v>24</v>
      </c>
      <c r="B15" s="6">
        <f t="shared" si="1"/>
        <v>103.7813</v>
      </c>
      <c r="C15" s="6">
        <v>39.192500000000003</v>
      </c>
      <c r="D15" s="6">
        <v>64.588800000000006</v>
      </c>
      <c r="E15" s="6">
        <f t="shared" si="2"/>
        <v>98.018862239000001</v>
      </c>
      <c r="F15" s="6">
        <v>35.738862238999999</v>
      </c>
      <c r="G15" s="6">
        <v>62.28</v>
      </c>
      <c r="H15" s="8">
        <f t="shared" si="3"/>
        <v>11.750999999999999</v>
      </c>
      <c r="I15" s="8">
        <f t="shared" si="4"/>
        <v>3.0827</v>
      </c>
      <c r="J15" s="8">
        <v>0.75409999999999999</v>
      </c>
      <c r="K15" s="8">
        <v>2.3285999999999998</v>
      </c>
      <c r="L15" s="8">
        <f t="shared" si="5"/>
        <v>8.6683000000000003</v>
      </c>
      <c r="M15" s="8">
        <v>8.6683000000000003</v>
      </c>
      <c r="N15" s="8">
        <v>0</v>
      </c>
      <c r="O15" s="8">
        <f t="shared" si="6"/>
        <v>6.2628000000000004</v>
      </c>
      <c r="P15" s="8">
        <v>3.1048</v>
      </c>
      <c r="Q15" s="8">
        <v>3.1579999999999999</v>
      </c>
      <c r="Z15" s="1"/>
      <c r="AA15" s="1"/>
    </row>
    <row r="16" spans="1:29" ht="22.5" customHeight="1" x14ac:dyDescent="0.15">
      <c r="A16" s="5" t="s">
        <v>25</v>
      </c>
      <c r="B16" s="6">
        <f t="shared" si="1"/>
        <v>45.4129</v>
      </c>
      <c r="C16" s="6">
        <v>24.422000000000001</v>
      </c>
      <c r="D16" s="6">
        <v>20.9909</v>
      </c>
      <c r="E16" s="6">
        <f t="shared" si="2"/>
        <v>37.604022552000004</v>
      </c>
      <c r="F16" s="6">
        <v>18.035922551999999</v>
      </c>
      <c r="G16" s="6">
        <v>19.568100000000001</v>
      </c>
      <c r="H16" s="8">
        <f t="shared" si="3"/>
        <v>5.8987999999999996</v>
      </c>
      <c r="I16" s="8">
        <f t="shared" si="4"/>
        <v>2.4813000000000001</v>
      </c>
      <c r="J16" s="8">
        <v>1.1333</v>
      </c>
      <c r="K16" s="8">
        <v>1.3480000000000001</v>
      </c>
      <c r="L16" s="8">
        <f t="shared" si="5"/>
        <v>3.4175</v>
      </c>
      <c r="M16" s="8">
        <v>3</v>
      </c>
      <c r="N16" s="8">
        <v>0.41749999999999998</v>
      </c>
      <c r="O16" s="8">
        <f>P16+Q16</f>
        <v>3.9820000000000002</v>
      </c>
      <c r="P16" s="8">
        <v>2.7162999999999999</v>
      </c>
      <c r="Q16" s="8">
        <v>1.2657</v>
      </c>
      <c r="Z16" s="1"/>
      <c r="AA16" s="1"/>
      <c r="AC16" s="2">
        <f>AB16/100000000</f>
        <v>0</v>
      </c>
    </row>
    <row r="17" spans="1:27" ht="22.5" customHeight="1" x14ac:dyDescent="0.15">
      <c r="A17" s="5" t="s">
        <v>26</v>
      </c>
      <c r="B17" s="6">
        <f t="shared" si="1"/>
        <v>39.231099999999998</v>
      </c>
      <c r="C17" s="6">
        <v>22.878799999999998</v>
      </c>
      <c r="D17" s="6">
        <v>16.3523</v>
      </c>
      <c r="E17" s="6">
        <f t="shared" si="2"/>
        <v>33.022869577199998</v>
      </c>
      <c r="F17" s="6">
        <v>18.683069577200001</v>
      </c>
      <c r="G17" s="6">
        <v>14.3398</v>
      </c>
      <c r="H17" s="8">
        <f t="shared" si="3"/>
        <v>5.3838999999999997</v>
      </c>
      <c r="I17" s="8">
        <f t="shared" si="4"/>
        <v>2.5004</v>
      </c>
      <c r="J17" s="8">
        <v>0.77300000000000002</v>
      </c>
      <c r="K17" s="8">
        <v>1.7274</v>
      </c>
      <c r="L17" s="8">
        <f t="shared" si="5"/>
        <v>2.8835000000000002</v>
      </c>
      <c r="M17" s="8">
        <v>2.2307000000000001</v>
      </c>
      <c r="N17" s="8">
        <v>0.65280000000000005</v>
      </c>
      <c r="O17" s="8">
        <f t="shared" si="6"/>
        <v>4.32</v>
      </c>
      <c r="P17" s="8">
        <v>3.1737000000000002</v>
      </c>
      <c r="Q17" s="8">
        <v>1.1463000000000001</v>
      </c>
      <c r="Z17" s="1"/>
      <c r="AA17" s="1"/>
    </row>
    <row r="18" spans="1:27" ht="22.5" customHeight="1" x14ac:dyDescent="0.15">
      <c r="A18" s="5" t="s">
        <v>27</v>
      </c>
      <c r="B18" s="6">
        <f t="shared" si="1"/>
        <v>37.498899999999999</v>
      </c>
      <c r="C18" s="6">
        <v>20.864999999999998</v>
      </c>
      <c r="D18" s="6">
        <v>16.633900000000001</v>
      </c>
      <c r="E18" s="6">
        <f t="shared" si="2"/>
        <v>32.107600822000002</v>
      </c>
      <c r="F18" s="6">
        <v>17.567200822</v>
      </c>
      <c r="G18" s="6">
        <v>14.5404</v>
      </c>
      <c r="H18" s="8">
        <f t="shared" si="3"/>
        <v>4.9302000000000001</v>
      </c>
      <c r="I18" s="8">
        <f t="shared" si="4"/>
        <v>2.7711999999999999</v>
      </c>
      <c r="J18" s="8">
        <v>1.0362</v>
      </c>
      <c r="K18" s="8">
        <v>1.7350000000000001</v>
      </c>
      <c r="L18" s="8">
        <f t="shared" si="5"/>
        <v>2.1589999999999998</v>
      </c>
      <c r="M18" s="8">
        <v>2.1589999999999998</v>
      </c>
      <c r="N18" s="8">
        <v>0</v>
      </c>
      <c r="O18" s="8">
        <f t="shared" si="6"/>
        <v>3.7824</v>
      </c>
      <c r="P18" s="8">
        <v>2.6722000000000001</v>
      </c>
      <c r="Q18" s="8">
        <v>1.1102000000000001</v>
      </c>
      <c r="Z18" s="1"/>
      <c r="AA18" s="1"/>
    </row>
    <row r="19" spans="1:27" ht="22.5" customHeight="1" x14ac:dyDescent="0.15">
      <c r="A19" s="5" t="s">
        <v>28</v>
      </c>
      <c r="B19" s="6">
        <f t="shared" si="1"/>
        <v>127.3664</v>
      </c>
      <c r="C19" s="6">
        <v>70.993700000000004</v>
      </c>
      <c r="D19" s="6">
        <v>56.372700000000002</v>
      </c>
      <c r="E19" s="6">
        <f t="shared" si="2"/>
        <v>119.9396</v>
      </c>
      <c r="F19" s="6">
        <v>66.897000000000006</v>
      </c>
      <c r="G19" s="6">
        <v>53.0426</v>
      </c>
      <c r="H19" s="8">
        <f t="shared" si="3"/>
        <v>23.6096</v>
      </c>
      <c r="I19" s="8">
        <f t="shared" si="4"/>
        <v>7.0556000000000001</v>
      </c>
      <c r="J19" s="8">
        <v>0.62670000000000003</v>
      </c>
      <c r="K19" s="8">
        <v>6.4288999999999996</v>
      </c>
      <c r="L19" s="8">
        <f t="shared" si="5"/>
        <v>16.553999999999998</v>
      </c>
      <c r="M19" s="8">
        <v>13.998200000000001</v>
      </c>
      <c r="N19" s="8">
        <v>2.5558000000000001</v>
      </c>
      <c r="O19" s="8">
        <f t="shared" si="6"/>
        <v>14.532499999999999</v>
      </c>
      <c r="P19" s="8">
        <v>10.5703</v>
      </c>
      <c r="Q19" s="8">
        <v>3.9622000000000002</v>
      </c>
      <c r="Z19" s="1"/>
      <c r="AA19" s="1"/>
    </row>
    <row r="20" spans="1:27" ht="24" customHeight="1" x14ac:dyDescent="0.15">
      <c r="A20" s="13" t="s">
        <v>29</v>
      </c>
    </row>
    <row r="21" spans="1:27" x14ac:dyDescent="0.15">
      <c r="J21" s="9"/>
      <c r="K21" s="9"/>
      <c r="L21" s="9"/>
      <c r="M21" s="9"/>
      <c r="N21" s="9"/>
    </row>
    <row r="22" spans="1:27" x14ac:dyDescent="0.15">
      <c r="J22" s="9"/>
      <c r="K22" s="9"/>
      <c r="N22" s="9"/>
    </row>
    <row r="23" spans="1:27" x14ac:dyDescent="0.15">
      <c r="J23" s="9"/>
      <c r="K23" s="9"/>
      <c r="N23" s="9"/>
    </row>
    <row r="24" spans="1:27" x14ac:dyDescent="0.15">
      <c r="J24" s="9"/>
      <c r="K24" s="9"/>
      <c r="N24" s="9"/>
    </row>
    <row r="25" spans="1:27" x14ac:dyDescent="0.15">
      <c r="J25" s="9"/>
      <c r="K25" s="9"/>
      <c r="N25" s="9"/>
    </row>
    <row r="26" spans="1:27" x14ac:dyDescent="0.15">
      <c r="J26" s="9"/>
      <c r="K26" s="9"/>
      <c r="N26" s="9"/>
    </row>
    <row r="27" spans="1:27" x14ac:dyDescent="0.15">
      <c r="J27" s="9"/>
      <c r="K27" s="9"/>
      <c r="N27" s="9"/>
    </row>
    <row r="28" spans="1:27" x14ac:dyDescent="0.15">
      <c r="J28" s="9"/>
      <c r="N28" s="9"/>
    </row>
    <row r="29" spans="1:27" x14ac:dyDescent="0.15">
      <c r="J29" s="9"/>
      <c r="N29" s="9"/>
    </row>
    <row r="30" spans="1:27" x14ac:dyDescent="0.15">
      <c r="J30" s="9"/>
      <c r="N30" s="9"/>
    </row>
    <row r="31" spans="1:27" x14ac:dyDescent="0.15">
      <c r="J31" s="9"/>
      <c r="N31" s="9"/>
    </row>
    <row r="32" spans="1:27" x14ac:dyDescent="0.15">
      <c r="J32" s="9"/>
      <c r="N32" s="9"/>
    </row>
    <row r="33" spans="10:14" x14ac:dyDescent="0.15">
      <c r="J33" s="9"/>
      <c r="N33" s="9"/>
    </row>
  </sheetData>
  <mergeCells count="18">
    <mergeCell ref="F5:F6"/>
    <mergeCell ref="G5:G6"/>
    <mergeCell ref="H5:H6"/>
    <mergeCell ref="A1:Q1"/>
    <mergeCell ref="B4:D4"/>
    <mergeCell ref="E4:G4"/>
    <mergeCell ref="H4:N4"/>
    <mergeCell ref="O4:Q4"/>
    <mergeCell ref="A4:A6"/>
    <mergeCell ref="B5:B6"/>
    <mergeCell ref="C5:C6"/>
    <mergeCell ref="D5:D6"/>
    <mergeCell ref="E5:E6"/>
    <mergeCell ref="O5:O6"/>
    <mergeCell ref="P5:P6"/>
    <mergeCell ref="Q5:Q6"/>
    <mergeCell ref="I5:K5"/>
    <mergeCell ref="L5:N5"/>
  </mergeCells>
  <phoneticPr fontId="4" type="noConversion"/>
  <printOptions horizontalCentered="1"/>
  <pageMargins left="0.43307086614173229" right="0.39370078740157483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内容页</vt:lpstr>
      <vt:lpstr>内容页!Print_Area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吴宜勇</cp:lastModifiedBy>
  <cp:lastPrinted>2023-08-08T08:45:21Z</cp:lastPrinted>
  <dcterms:created xsi:type="dcterms:W3CDTF">2006-09-16T16:00:00Z</dcterms:created>
  <dcterms:modified xsi:type="dcterms:W3CDTF">2023-08-08T08:55:44Z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